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Z:\KNZ\ID2\5CD69AA6-A0F2-460D-8BBC-F09CA37D963E\0\6000-6999\6216\L\L\2018-19 CM GUIDELINES &amp; FRP FORMS (ID 6216)\"/>
    </mc:Choice>
  </mc:AlternateContent>
  <bookViews>
    <workbookView xWindow="0" yWindow="0" windowWidth="21570" windowHeight="7365"/>
  </bookViews>
  <sheets>
    <sheet name="Hayward" sheetId="2" r:id="rId1"/>
    <sheet name="Hayward Organic" sheetId="3" r:id="rId2"/>
    <sheet name="Gold" sheetId="4" r:id="rId3"/>
    <sheet name="Gold Organic" sheetId="5" r:id="rId4"/>
    <sheet name="Third Party" sheetId="6" r:id="rId5"/>
  </sheets>
  <calcPr calcId="171027" iterate="1" iterateCount="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6" l="1"/>
  <c r="K39" i="6"/>
  <c r="I40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E21" i="6"/>
  <c r="F21" i="6" s="1"/>
  <c r="K20" i="6"/>
  <c r="F20" i="6"/>
  <c r="K19" i="6"/>
  <c r="K18" i="6"/>
  <c r="E18" i="6"/>
  <c r="F18" i="6" s="1"/>
  <c r="O17" i="6"/>
  <c r="N17" i="6" s="1"/>
  <c r="E12" i="6" s="1"/>
  <c r="E7" i="6" s="1"/>
  <c r="K17" i="6"/>
  <c r="F17" i="6"/>
  <c r="K16" i="6"/>
  <c r="F16" i="6"/>
  <c r="K15" i="6"/>
  <c r="F15" i="6"/>
  <c r="K14" i="6"/>
  <c r="F14" i="6"/>
  <c r="K13" i="6"/>
  <c r="K12" i="6"/>
  <c r="K11" i="6"/>
  <c r="K10" i="6"/>
  <c r="F10" i="6"/>
  <c r="K9" i="6"/>
  <c r="F9" i="6"/>
  <c r="K8" i="6"/>
  <c r="F8" i="6"/>
  <c r="K7" i="6"/>
  <c r="K6" i="6"/>
  <c r="E6" i="6"/>
  <c r="K40" i="6" l="1"/>
  <c r="J40" i="6" s="1"/>
  <c r="F7" i="6" s="1"/>
  <c r="E23" i="6"/>
  <c r="F12" i="6"/>
  <c r="F23" i="6" l="1"/>
  <c r="F25" i="6"/>
  <c r="F26" i="6" l="1"/>
  <c r="F27" i="6" l="1"/>
  <c r="F40" i="6" s="1"/>
  <c r="I39" i="5" l="1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E21" i="5"/>
  <c r="F21" i="5" s="1"/>
  <c r="K20" i="5"/>
  <c r="F20" i="5"/>
  <c r="K19" i="5"/>
  <c r="K18" i="5"/>
  <c r="E18" i="5"/>
  <c r="F18" i="5" s="1"/>
  <c r="O17" i="5"/>
  <c r="N17" i="5"/>
  <c r="E12" i="5" s="1"/>
  <c r="E7" i="5" s="1"/>
  <c r="K17" i="5"/>
  <c r="F17" i="5"/>
  <c r="K16" i="5"/>
  <c r="F16" i="5"/>
  <c r="K15" i="5"/>
  <c r="F15" i="5"/>
  <c r="K14" i="5"/>
  <c r="F14" i="5"/>
  <c r="K13" i="5"/>
  <c r="K12" i="5"/>
  <c r="K11" i="5"/>
  <c r="K10" i="5"/>
  <c r="F10" i="5"/>
  <c r="K9" i="5"/>
  <c r="F9" i="5"/>
  <c r="K8" i="5"/>
  <c r="F8" i="5"/>
  <c r="K7" i="5"/>
  <c r="K6" i="5"/>
  <c r="E6" i="5"/>
  <c r="I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E21" i="4"/>
  <c r="F21" i="4" s="1"/>
  <c r="K20" i="4"/>
  <c r="F20" i="4"/>
  <c r="K19" i="4"/>
  <c r="K18" i="4"/>
  <c r="E18" i="4"/>
  <c r="F18" i="4" s="1"/>
  <c r="O17" i="4"/>
  <c r="N17" i="4"/>
  <c r="E12" i="4" s="1"/>
  <c r="E7" i="4" s="1"/>
  <c r="K17" i="4"/>
  <c r="F17" i="4"/>
  <c r="K16" i="4"/>
  <c r="F16" i="4"/>
  <c r="K15" i="4"/>
  <c r="F15" i="4"/>
  <c r="K14" i="4"/>
  <c r="F14" i="4"/>
  <c r="K13" i="4"/>
  <c r="K12" i="4"/>
  <c r="K11" i="4"/>
  <c r="K10" i="4"/>
  <c r="F10" i="4"/>
  <c r="K9" i="4"/>
  <c r="F9" i="4"/>
  <c r="K8" i="4"/>
  <c r="F8" i="4"/>
  <c r="K7" i="4"/>
  <c r="K6" i="4"/>
  <c r="E6" i="4"/>
  <c r="I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E21" i="3"/>
  <c r="F21" i="3" s="1"/>
  <c r="K20" i="3"/>
  <c r="F20" i="3"/>
  <c r="K19" i="3"/>
  <c r="K18" i="3"/>
  <c r="E18" i="3"/>
  <c r="F18" i="3" s="1"/>
  <c r="O17" i="3"/>
  <c r="N17" i="3" s="1"/>
  <c r="E12" i="3" s="1"/>
  <c r="E7" i="3" s="1"/>
  <c r="K17" i="3"/>
  <c r="F17" i="3"/>
  <c r="K16" i="3"/>
  <c r="F16" i="3"/>
  <c r="K15" i="3"/>
  <c r="F15" i="3"/>
  <c r="K14" i="3"/>
  <c r="F14" i="3"/>
  <c r="K13" i="3"/>
  <c r="K12" i="3"/>
  <c r="K11" i="3"/>
  <c r="K10" i="3"/>
  <c r="F10" i="3"/>
  <c r="K9" i="3"/>
  <c r="F9" i="3"/>
  <c r="K8" i="3"/>
  <c r="F8" i="3"/>
  <c r="K7" i="3"/>
  <c r="K6" i="3"/>
  <c r="E6" i="3"/>
  <c r="K39" i="5" l="1"/>
  <c r="J39" i="5" s="1"/>
  <c r="F7" i="5" s="1"/>
  <c r="K39" i="4"/>
  <c r="J39" i="4" s="1"/>
  <c r="F7" i="4" s="1"/>
  <c r="K39" i="3"/>
  <c r="J39" i="3" s="1"/>
  <c r="F7" i="3" s="1"/>
  <c r="E23" i="5"/>
  <c r="F12" i="5"/>
  <c r="F12" i="4"/>
  <c r="E23" i="4"/>
  <c r="E23" i="3"/>
  <c r="F12" i="3"/>
  <c r="F23" i="5" l="1"/>
  <c r="F25" i="5"/>
  <c r="F25" i="4"/>
  <c r="F23" i="4"/>
  <c r="F23" i="3"/>
  <c r="F25" i="3"/>
  <c r="O17" i="2"/>
  <c r="N17" i="2" s="1"/>
  <c r="E12" i="2" s="1"/>
  <c r="E7" i="2" s="1"/>
  <c r="F26" i="5" l="1"/>
  <c r="F27" i="5" s="1"/>
  <c r="F26" i="4"/>
  <c r="F27" i="4" s="1"/>
  <c r="F26" i="3"/>
  <c r="F27" i="3" s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6" i="2"/>
  <c r="K7" i="2"/>
  <c r="K8" i="2"/>
  <c r="I39" i="2"/>
  <c r="E21" i="2"/>
  <c r="F21" i="2" s="1"/>
  <c r="F20" i="2"/>
  <c r="E18" i="2"/>
  <c r="F18" i="2" s="1"/>
  <c r="F17" i="2"/>
  <c r="F16" i="2"/>
  <c r="F15" i="2"/>
  <c r="F14" i="2"/>
  <c r="F10" i="2"/>
  <c r="F9" i="2"/>
  <c r="F8" i="2"/>
  <c r="E6" i="2"/>
  <c r="K39" i="2" l="1"/>
  <c r="J39" i="2" s="1"/>
  <c r="F7" i="2" s="1"/>
  <c r="E23" i="2" l="1"/>
  <c r="F12" i="2" l="1"/>
  <c r="F25" i="2"/>
  <c r="F23" i="2"/>
  <c r="F26" i="2" l="1"/>
  <c r="F27" i="2" s="1"/>
</calcChain>
</file>

<file path=xl/sharedStrings.xml><?xml version="1.0" encoding="utf-8"?>
<sst xmlns="http://schemas.openxmlformats.org/spreadsheetml/2006/main" count="230" uniqueCount="57">
  <si>
    <t>Fruit Return Proposal</t>
  </si>
  <si>
    <t>Applicant:</t>
  </si>
  <si>
    <t>Variety:</t>
  </si>
  <si>
    <t>HW1CK</t>
  </si>
  <si>
    <t>Market:</t>
  </si>
  <si>
    <t>Currency:</t>
  </si>
  <si>
    <t>Exchange Rate:</t>
  </si>
  <si>
    <t>(per Tray equivalent)</t>
  </si>
  <si>
    <t>SALES</t>
  </si>
  <si>
    <t>(Market Currency)</t>
  </si>
  <si>
    <t>NZD</t>
  </si>
  <si>
    <t>Rebates / discounts</t>
  </si>
  <si>
    <t>Quality Claims - Rots</t>
  </si>
  <si>
    <t>Quality Claims - Softs &amp; others</t>
  </si>
  <si>
    <t>Net Sales (market currency)</t>
  </si>
  <si>
    <t>Freight (Ocean)</t>
  </si>
  <si>
    <t>Vessel Discharge</t>
  </si>
  <si>
    <t>Duty &amp; Customs</t>
  </si>
  <si>
    <t>Other Direct Costs</t>
  </si>
  <si>
    <t>TOTAL DIRECT COSTS</t>
  </si>
  <si>
    <t>less other market based costs</t>
  </si>
  <si>
    <t>Agents Commission</t>
  </si>
  <si>
    <t>Promotion</t>
  </si>
  <si>
    <t>Total other market based costs</t>
  </si>
  <si>
    <t>MARKET RETURN (FOB)</t>
  </si>
  <si>
    <t>FINANCIAL RETURNS &amp; COSTS:</t>
  </si>
  <si>
    <t>SALES &amp; SHIPPING PLAN :</t>
  </si>
  <si>
    <t>FOB RETURN (NZD)</t>
  </si>
  <si>
    <t>CM Commission</t>
  </si>
  <si>
    <t>CM Market Contribution</t>
  </si>
  <si>
    <t>Time costs</t>
  </si>
  <si>
    <t>Coolstorage</t>
  </si>
  <si>
    <t>Logistics to wharf</t>
  </si>
  <si>
    <t>Administration</t>
  </si>
  <si>
    <t>Other PVR costs/investment amortisation</t>
  </si>
  <si>
    <t>OGR</t>
  </si>
  <si>
    <t>ISO Week</t>
  </si>
  <si>
    <t>Volume / week</t>
  </si>
  <si>
    <t>Promotion in USD/ TE</t>
  </si>
  <si>
    <t xml:space="preserve">Weekly sales value </t>
  </si>
  <si>
    <t>TE Total Volume:</t>
  </si>
  <si>
    <t>TOTALS</t>
  </si>
  <si>
    <t>Price / TE (wtg Avg)</t>
  </si>
  <si>
    <t>Size</t>
  </si>
  <si>
    <t>Volume</t>
  </si>
  <si>
    <t>Total</t>
  </si>
  <si>
    <t>GA1CK</t>
  </si>
  <si>
    <t>Price(Net Sale)</t>
  </si>
  <si>
    <t>HW1OB</t>
  </si>
  <si>
    <t>GA1OB</t>
  </si>
  <si>
    <t>SIZE BREAKDOWN:</t>
  </si>
  <si>
    <t>On shore Direct Costs</t>
  </si>
  <si>
    <t>Onshore fruit loss</t>
  </si>
  <si>
    <t>Base packing and packagin</t>
  </si>
  <si>
    <t>Logistics to packhouse</t>
  </si>
  <si>
    <t>Subtotal of above</t>
  </si>
  <si>
    <t>Collaborative Marketing Proposal for 2018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</si>
</sst>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_-&quot;$&quot;* #,##0_-;\-&quot;$&quot;* #,##0_-;_-&quot;$&quot;* &quot;-&quot;??_-;_-@_-"/>
    <numFmt numFmtId="166" formatCode="_(* #,##0_);_(* \(#,##0\);_(* &quot;-&quot;??_);_(@_)"/>
    <numFmt numFmtId="167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0" fillId="0" borderId="0" xfId="0" applyBorder="1"/>
    <xf numFmtId="0" fontId="0" fillId="0" borderId="3" xfId="0" applyBorder="1"/>
    <xf numFmtId="0" fontId="0" fillId="0" borderId="2" xfId="0" applyBorder="1"/>
    <xf numFmtId="0" fontId="5" fillId="0" borderId="2" xfId="0" applyFont="1" applyBorder="1"/>
    <xf numFmtId="2" fontId="0" fillId="0" borderId="3" xfId="0" applyNumberFormat="1" applyBorder="1"/>
    <xf numFmtId="2" fontId="0" fillId="2" borderId="3" xfId="0" applyNumberFormat="1" applyFill="1" applyBorder="1"/>
    <xf numFmtId="165" fontId="0" fillId="0" borderId="8" xfId="1" applyNumberFormat="1" applyFont="1" applyBorder="1"/>
    <xf numFmtId="0" fontId="2" fillId="0" borderId="2" xfId="0" applyFont="1" applyBorder="1"/>
    <xf numFmtId="2" fontId="0" fillId="0" borderId="8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3" borderId="7" xfId="0" applyNumberFormat="1" applyFill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2" fontId="0" fillId="0" borderId="15" xfId="0" applyNumberFormat="1" applyBorder="1" applyAlignment="1">
      <alignment horizontal="right"/>
    </xf>
    <xf numFmtId="2" fontId="0" fillId="0" borderId="14" xfId="0" applyNumberForma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44" fontId="7" fillId="5" borderId="4" xfId="1" applyFont="1" applyFill="1" applyBorder="1"/>
    <xf numFmtId="0" fontId="7" fillId="5" borderId="22" xfId="0" applyFont="1" applyFill="1" applyBorder="1"/>
    <xf numFmtId="0" fontId="7" fillId="5" borderId="5" xfId="0" applyFont="1" applyFill="1" applyBorder="1"/>
    <xf numFmtId="0" fontId="7" fillId="0" borderId="22" xfId="0" applyFont="1" applyBorder="1" applyAlignment="1">
      <alignment horizontal="center"/>
    </xf>
    <xf numFmtId="41" fontId="7" fillId="0" borderId="5" xfId="0" applyNumberFormat="1" applyFont="1" applyBorder="1"/>
    <xf numFmtId="44" fontId="7" fillId="4" borderId="5" xfId="1" applyFont="1" applyFill="1" applyBorder="1"/>
    <xf numFmtId="167" fontId="7" fillId="0" borderId="4" xfId="0" applyNumberFormat="1" applyFont="1" applyBorder="1"/>
    <xf numFmtId="44" fontId="7" fillId="3" borderId="5" xfId="1" applyFont="1" applyFill="1" applyBorder="1"/>
    <xf numFmtId="166" fontId="7" fillId="0" borderId="4" xfId="3" applyNumberFormat="1" applyFont="1" applyBorder="1"/>
    <xf numFmtId="0" fontId="7" fillId="5" borderId="23" xfId="0" applyFont="1" applyFill="1" applyBorder="1"/>
    <xf numFmtId="0" fontId="7" fillId="5" borderId="1" xfId="0" applyFont="1" applyFill="1" applyBorder="1"/>
    <xf numFmtId="44" fontId="7" fillId="5" borderId="24" xfId="1" applyFont="1" applyFill="1" applyBorder="1"/>
    <xf numFmtId="2" fontId="0" fillId="0" borderId="3" xfId="0" applyNumberFormat="1" applyFill="1" applyBorder="1"/>
    <xf numFmtId="2" fontId="2" fillId="0" borderId="3" xfId="0" applyNumberFormat="1" applyFont="1" applyFill="1" applyBorder="1"/>
    <xf numFmtId="2" fontId="0" fillId="0" borderId="7" xfId="0" applyNumberFormat="1" applyFill="1" applyBorder="1" applyAlignment="1">
      <alignment horizontal="right"/>
    </xf>
    <xf numFmtId="0" fontId="0" fillId="0" borderId="2" xfId="0" applyBorder="1" applyProtection="1">
      <protection locked="0"/>
    </xf>
    <xf numFmtId="0" fontId="0" fillId="2" borderId="0" xfId="0" applyFill="1" applyProtection="1">
      <protection locked="0"/>
    </xf>
    <xf numFmtId="3" fontId="0" fillId="2" borderId="0" xfId="0" applyNumberForma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9" fontId="0" fillId="2" borderId="0" xfId="2" applyFont="1" applyFill="1" applyAlignment="1" applyProtection="1">
      <alignment horizontal="center"/>
      <protection locked="0"/>
    </xf>
    <xf numFmtId="44" fontId="0" fillId="2" borderId="0" xfId="1" applyFont="1" applyFill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right"/>
      <protection locked="0"/>
    </xf>
    <xf numFmtId="0" fontId="0" fillId="2" borderId="7" xfId="0" applyFill="1" applyBorder="1" applyProtection="1">
      <protection locked="0"/>
    </xf>
    <xf numFmtId="44" fontId="0" fillId="2" borderId="7" xfId="1" applyFont="1" applyFill="1" applyBorder="1" applyProtection="1">
      <protection locked="0"/>
    </xf>
    <xf numFmtId="41" fontId="0" fillId="2" borderId="7" xfId="0" applyNumberFormat="1" applyFill="1" applyBorder="1" applyProtection="1">
      <protection locked="0"/>
    </xf>
    <xf numFmtId="44" fontId="0" fillId="2" borderId="7" xfId="1" applyNumberFormat="1" applyFont="1" applyFill="1" applyBorder="1" applyProtection="1">
      <protection locked="0"/>
    </xf>
    <xf numFmtId="166" fontId="0" fillId="2" borderId="3" xfId="3" applyNumberFormat="1" applyFont="1" applyFill="1" applyBorder="1" applyProtection="1">
      <protection locked="0"/>
    </xf>
    <xf numFmtId="2" fontId="0" fillId="2" borderId="3" xfId="0" applyNumberFormat="1" applyFill="1" applyBorder="1" applyProtection="1"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9" fillId="5" borderId="9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7" xfId="0" applyFont="1" applyBorder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workbookViewId="0">
      <selection activeCell="A16" sqref="A15:A16"/>
    </sheetView>
  </sheetViews>
  <sheetFormatPr defaultRowHeight="15" x14ac:dyDescent="0.25"/>
  <cols>
    <col min="1" max="1" width="24.140625" customWidth="1"/>
    <col min="2" max="2" width="14.85546875" customWidth="1"/>
    <col min="3" max="3" width="3.7109375" customWidth="1"/>
    <col min="4" max="4" width="28.5703125" bestFit="1" customWidth="1"/>
    <col min="5" max="6" width="10.85546875" customWidth="1"/>
    <col min="7" max="7" width="3.7109375" customWidth="1"/>
    <col min="8" max="8" width="10.85546875" style="1" customWidth="1"/>
    <col min="9" max="9" width="19" customWidth="1"/>
    <col min="10" max="10" width="21.42578125" customWidth="1"/>
    <col min="11" max="11" width="20.85546875" bestFit="1" customWidth="1"/>
    <col min="12" max="12" width="3.7109375" customWidth="1"/>
    <col min="13" max="13" width="9.7109375" bestFit="1" customWidth="1"/>
    <col min="14" max="14" width="16.5703125" bestFit="1" customWidth="1"/>
    <col min="15" max="15" width="12.28515625" bestFit="1" customWidth="1"/>
    <col min="16" max="17" width="9.7109375" bestFit="1" customWidth="1"/>
    <col min="18" max="18" width="12.7109375" customWidth="1"/>
    <col min="20" max="20" width="4.28515625" customWidth="1"/>
  </cols>
  <sheetData>
    <row r="1" spans="1:16" ht="18.75" x14ac:dyDescent="0.3">
      <c r="A1" s="3" t="s">
        <v>0</v>
      </c>
    </row>
    <row r="2" spans="1:16" ht="15.75" x14ac:dyDescent="0.25">
      <c r="A2" s="4" t="s">
        <v>56</v>
      </c>
      <c r="C2" s="4"/>
    </row>
    <row r="3" spans="1:16" ht="15.75" thickBot="1" x14ac:dyDescent="0.3"/>
    <row r="4" spans="1:16" ht="21.75" thickBot="1" x14ac:dyDescent="0.4">
      <c r="A4" s="2" t="s">
        <v>1</v>
      </c>
      <c r="B4" s="45"/>
      <c r="D4" s="58" t="s">
        <v>25</v>
      </c>
      <c r="E4" s="59"/>
      <c r="F4" s="60"/>
      <c r="H4" s="58" t="s">
        <v>26</v>
      </c>
      <c r="I4" s="59"/>
      <c r="J4" s="59"/>
      <c r="K4" s="60"/>
      <c r="M4" s="58" t="s">
        <v>50</v>
      </c>
      <c r="N4" s="59"/>
      <c r="O4" s="60"/>
    </row>
    <row r="5" spans="1:16" ht="15.75" x14ac:dyDescent="0.25">
      <c r="A5" s="2" t="s">
        <v>2</v>
      </c>
      <c r="B5" s="1" t="s">
        <v>3</v>
      </c>
      <c r="D5" s="13" t="s">
        <v>7</v>
      </c>
      <c r="E5" s="61" t="s">
        <v>9</v>
      </c>
      <c r="F5" s="62"/>
      <c r="H5" s="23" t="s">
        <v>36</v>
      </c>
      <c r="I5" s="24" t="s">
        <v>37</v>
      </c>
      <c r="J5" s="24" t="s">
        <v>42</v>
      </c>
      <c r="K5" s="25" t="s">
        <v>39</v>
      </c>
      <c r="M5" s="26" t="s">
        <v>43</v>
      </c>
      <c r="N5" s="28" t="s">
        <v>47</v>
      </c>
      <c r="O5" s="27" t="s">
        <v>44</v>
      </c>
    </row>
    <row r="6" spans="1:16" ht="15.75" x14ac:dyDescent="0.25">
      <c r="A6" s="2" t="s">
        <v>40</v>
      </c>
      <c r="B6" s="46"/>
      <c r="D6" s="21"/>
      <c r="E6" s="17">
        <f>B8</f>
        <v>0</v>
      </c>
      <c r="F6" s="18" t="s">
        <v>10</v>
      </c>
      <c r="H6" s="57">
        <v>14</v>
      </c>
      <c r="I6" s="51"/>
      <c r="J6" s="52"/>
      <c r="K6" s="12">
        <f t="shared" ref="K6:K38" si="0">SUM(I6*J6)</f>
        <v>0</v>
      </c>
      <c r="M6" s="22">
        <v>16</v>
      </c>
      <c r="N6" s="51"/>
      <c r="O6" s="55">
        <v>0</v>
      </c>
    </row>
    <row r="7" spans="1:16" x14ac:dyDescent="0.25">
      <c r="A7" s="2" t="s">
        <v>4</v>
      </c>
      <c r="B7" s="47"/>
      <c r="D7" s="8" t="s">
        <v>8</v>
      </c>
      <c r="E7" s="43" t="e">
        <f>SUM(E8:E12)</f>
        <v>#DIV/0!</v>
      </c>
      <c r="F7" s="14" t="e">
        <f>SUM(E7/$B$9)</f>
        <v>#DIV/0!</v>
      </c>
      <c r="H7" s="57">
        <v>15</v>
      </c>
      <c r="I7" s="53"/>
      <c r="J7" s="51"/>
      <c r="K7" s="12">
        <f t="shared" si="0"/>
        <v>0</v>
      </c>
      <c r="M7" s="22">
        <v>18</v>
      </c>
      <c r="N7" s="52"/>
      <c r="O7" s="55"/>
    </row>
    <row r="8" spans="1:16" x14ac:dyDescent="0.25">
      <c r="A8" s="2" t="s">
        <v>5</v>
      </c>
      <c r="B8" s="47"/>
      <c r="D8" s="8" t="s">
        <v>11</v>
      </c>
      <c r="E8" s="50">
        <v>0</v>
      </c>
      <c r="F8" s="14" t="e">
        <f>SUM(E8/$B$9)</f>
        <v>#DIV/0!</v>
      </c>
      <c r="H8" s="57">
        <v>16</v>
      </c>
      <c r="I8" s="53"/>
      <c r="J8" s="54"/>
      <c r="K8" s="12">
        <f>SUM(I8*J8)</f>
        <v>0</v>
      </c>
      <c r="M8" s="22">
        <v>22</v>
      </c>
      <c r="N8" s="52"/>
      <c r="O8" s="55"/>
    </row>
    <row r="9" spans="1:16" x14ac:dyDescent="0.25">
      <c r="A9" s="2" t="s">
        <v>6</v>
      </c>
      <c r="B9" s="47"/>
      <c r="D9" s="8" t="s">
        <v>12</v>
      </c>
      <c r="E9" s="50">
        <v>0</v>
      </c>
      <c r="F9" s="14" t="e">
        <f>SUM(E9/$B$9)</f>
        <v>#DIV/0!</v>
      </c>
      <c r="H9" s="57">
        <v>17</v>
      </c>
      <c r="I9" s="53"/>
      <c r="J9" s="54"/>
      <c r="K9" s="12">
        <f t="shared" si="0"/>
        <v>0</v>
      </c>
      <c r="M9" s="22">
        <v>25</v>
      </c>
      <c r="N9" s="52"/>
      <c r="O9" s="55"/>
    </row>
    <row r="10" spans="1:16" x14ac:dyDescent="0.25">
      <c r="A10" s="2" t="s">
        <v>28</v>
      </c>
      <c r="B10" s="48"/>
      <c r="D10" s="8" t="s">
        <v>13</v>
      </c>
      <c r="E10" s="50">
        <v>0</v>
      </c>
      <c r="F10" s="14" t="e">
        <f>SUM(E10/$B$9)</f>
        <v>#DIV/0!</v>
      </c>
      <c r="H10" s="57">
        <v>18</v>
      </c>
      <c r="I10" s="53"/>
      <c r="J10" s="54"/>
      <c r="K10" s="12">
        <f t="shared" si="0"/>
        <v>0</v>
      </c>
      <c r="M10" s="22">
        <v>27</v>
      </c>
      <c r="N10" s="52"/>
      <c r="O10" s="55"/>
      <c r="P10" s="5"/>
    </row>
    <row r="11" spans="1:16" x14ac:dyDescent="0.25">
      <c r="A11" s="2" t="s">
        <v>38</v>
      </c>
      <c r="B11" s="49"/>
      <c r="D11" s="8"/>
      <c r="E11" s="15"/>
      <c r="F11" s="14"/>
      <c r="H11" s="57">
        <v>19</v>
      </c>
      <c r="I11" s="53"/>
      <c r="J11" s="54"/>
      <c r="K11" s="12">
        <f t="shared" si="0"/>
        <v>0</v>
      </c>
      <c r="M11" s="22">
        <v>30</v>
      </c>
      <c r="N11" s="52"/>
      <c r="O11" s="55"/>
      <c r="P11" s="5"/>
    </row>
    <row r="12" spans="1:16" x14ac:dyDescent="0.25">
      <c r="D12" s="8" t="s">
        <v>14</v>
      </c>
      <c r="E12" s="16" t="e">
        <f>N17</f>
        <v>#DIV/0!</v>
      </c>
      <c r="F12" s="14" t="e">
        <f>SUM(E12/$B$9)</f>
        <v>#DIV/0!</v>
      </c>
      <c r="H12" s="57">
        <v>20</v>
      </c>
      <c r="I12" s="53"/>
      <c r="J12" s="54"/>
      <c r="K12" s="12">
        <f t="shared" si="0"/>
        <v>0</v>
      </c>
      <c r="M12" s="22">
        <v>33</v>
      </c>
      <c r="N12" s="52"/>
      <c r="O12" s="55"/>
      <c r="P12" s="5"/>
    </row>
    <row r="13" spans="1:16" x14ac:dyDescent="0.25">
      <c r="D13" s="8"/>
      <c r="E13" s="15"/>
      <c r="F13" s="14"/>
      <c r="H13" s="57">
        <v>21</v>
      </c>
      <c r="I13" s="53"/>
      <c r="J13" s="54"/>
      <c r="K13" s="12">
        <f t="shared" si="0"/>
        <v>0</v>
      </c>
      <c r="M13" s="22">
        <v>36</v>
      </c>
      <c r="N13" s="52"/>
      <c r="O13" s="55"/>
      <c r="P13" s="5"/>
    </row>
    <row r="14" spans="1:16" x14ac:dyDescent="0.25">
      <c r="D14" s="8" t="s">
        <v>15</v>
      </c>
      <c r="E14" s="50">
        <v>0</v>
      </c>
      <c r="F14" s="14" t="e">
        <f>SUM(E14/$B$9)</f>
        <v>#DIV/0!</v>
      </c>
      <c r="H14" s="57">
        <v>22</v>
      </c>
      <c r="I14" s="53"/>
      <c r="J14" s="54"/>
      <c r="K14" s="12">
        <f t="shared" si="0"/>
        <v>0</v>
      </c>
      <c r="M14" s="22">
        <v>39</v>
      </c>
      <c r="N14" s="52"/>
      <c r="O14" s="55"/>
      <c r="P14" s="5"/>
    </row>
    <row r="15" spans="1:16" x14ac:dyDescent="0.25">
      <c r="D15" s="8" t="s">
        <v>16</v>
      </c>
      <c r="E15" s="50">
        <v>0</v>
      </c>
      <c r="F15" s="14" t="e">
        <f>SUM(E15/$B$9)</f>
        <v>#DIV/0!</v>
      </c>
      <c r="H15" s="57">
        <v>23</v>
      </c>
      <c r="I15" s="53"/>
      <c r="J15" s="54"/>
      <c r="K15" s="12">
        <f t="shared" si="0"/>
        <v>0</v>
      </c>
      <c r="M15" s="22">
        <v>42</v>
      </c>
      <c r="N15" s="52"/>
      <c r="O15" s="55"/>
    </row>
    <row r="16" spans="1:16" x14ac:dyDescent="0.25">
      <c r="D16" s="8" t="s">
        <v>17</v>
      </c>
      <c r="E16" s="50">
        <v>0</v>
      </c>
      <c r="F16" s="14" t="e">
        <f>SUM(E16/$B$9)</f>
        <v>#DIV/0!</v>
      </c>
      <c r="H16" s="57">
        <v>24</v>
      </c>
      <c r="I16" s="53"/>
      <c r="J16" s="54"/>
      <c r="K16" s="12">
        <f t="shared" si="0"/>
        <v>0</v>
      </c>
      <c r="M16" s="22">
        <v>46</v>
      </c>
      <c r="N16" s="52"/>
      <c r="O16" s="55">
        <v>0</v>
      </c>
    </row>
    <row r="17" spans="4:15" ht="19.5" thickBot="1" x14ac:dyDescent="0.35">
      <c r="D17" s="44" t="s">
        <v>18</v>
      </c>
      <c r="E17" s="50">
        <v>0</v>
      </c>
      <c r="F17" s="14" t="e">
        <f>SUM(E17/$B$9)</f>
        <v>#DIV/0!</v>
      </c>
      <c r="H17" s="57">
        <v>25</v>
      </c>
      <c r="I17" s="53"/>
      <c r="J17" s="54"/>
      <c r="K17" s="12">
        <f t="shared" si="0"/>
        <v>0</v>
      </c>
      <c r="M17" s="32" t="s">
        <v>45</v>
      </c>
      <c r="N17" s="36" t="e">
        <f>SUMPRODUCT(N6:N16,O6:O16)/O17</f>
        <v>#DIV/0!</v>
      </c>
      <c r="O17" s="37">
        <f>SUM(O6:O16)</f>
        <v>0</v>
      </c>
    </row>
    <row r="18" spans="4:15" x14ac:dyDescent="0.25">
      <c r="D18" s="8" t="s">
        <v>19</v>
      </c>
      <c r="E18" s="15">
        <f>E14+E15+E16+E17</f>
        <v>0</v>
      </c>
      <c r="F18" s="14" t="e">
        <f>SUM(E18/$B$9)</f>
        <v>#DIV/0!</v>
      </c>
      <c r="H18" s="57">
        <v>26</v>
      </c>
      <c r="I18" s="53"/>
      <c r="J18" s="54"/>
      <c r="K18" s="12">
        <f t="shared" si="0"/>
        <v>0</v>
      </c>
    </row>
    <row r="19" spans="4:15" x14ac:dyDescent="0.25">
      <c r="D19" s="9" t="s">
        <v>20</v>
      </c>
      <c r="E19" s="15"/>
      <c r="F19" s="14"/>
      <c r="H19" s="57">
        <v>27</v>
      </c>
      <c r="I19" s="53"/>
      <c r="J19" s="51"/>
      <c r="K19" s="12">
        <f t="shared" si="0"/>
        <v>0</v>
      </c>
    </row>
    <row r="20" spans="4:15" x14ac:dyDescent="0.25">
      <c r="D20" s="8" t="s">
        <v>21</v>
      </c>
      <c r="E20" s="50"/>
      <c r="F20" s="14" t="e">
        <f>SUM(E20/$B$9)</f>
        <v>#DIV/0!</v>
      </c>
      <c r="H20" s="57">
        <v>28</v>
      </c>
      <c r="I20" s="53"/>
      <c r="J20" s="51"/>
      <c r="K20" s="12">
        <f t="shared" si="0"/>
        <v>0</v>
      </c>
    </row>
    <row r="21" spans="4:15" x14ac:dyDescent="0.25">
      <c r="D21" s="8" t="s">
        <v>22</v>
      </c>
      <c r="E21" s="43">
        <f>B11</f>
        <v>0</v>
      </c>
      <c r="F21" s="14" t="e">
        <f>SUM(E21/$B$9)</f>
        <v>#DIV/0!</v>
      </c>
      <c r="H21" s="57">
        <v>29</v>
      </c>
      <c r="I21" s="53"/>
      <c r="J21" s="51"/>
      <c r="K21" s="12">
        <f t="shared" si="0"/>
        <v>0</v>
      </c>
    </row>
    <row r="22" spans="4:15" x14ac:dyDescent="0.25">
      <c r="D22" s="8" t="s">
        <v>23</v>
      </c>
      <c r="E22" s="15"/>
      <c r="F22" s="14"/>
      <c r="H22" s="57">
        <v>30</v>
      </c>
      <c r="I22" s="53"/>
      <c r="J22" s="51"/>
      <c r="K22" s="12">
        <f t="shared" si="0"/>
        <v>0</v>
      </c>
    </row>
    <row r="23" spans="4:15" x14ac:dyDescent="0.25">
      <c r="D23" s="8" t="s">
        <v>24</v>
      </c>
      <c r="E23" s="19" t="e">
        <f>E12-E18-E20-E21-E22</f>
        <v>#DIV/0!</v>
      </c>
      <c r="F23" s="20" t="e">
        <f>SUM(E23/$B$9)</f>
        <v>#DIV/0!</v>
      </c>
      <c r="H23" s="57">
        <v>31</v>
      </c>
      <c r="I23" s="53"/>
      <c r="J23" s="51"/>
      <c r="K23" s="12">
        <f t="shared" si="0"/>
        <v>0</v>
      </c>
    </row>
    <row r="24" spans="4:15" x14ac:dyDescent="0.25">
      <c r="D24" s="8"/>
      <c r="E24" s="6"/>
      <c r="F24" s="7"/>
      <c r="H24" s="57">
        <v>32</v>
      </c>
      <c r="I24" s="53"/>
      <c r="J24" s="51"/>
      <c r="K24" s="12">
        <f t="shared" si="0"/>
        <v>0</v>
      </c>
    </row>
    <row r="25" spans="4:15" x14ac:dyDescent="0.25">
      <c r="D25" s="8" t="s">
        <v>27</v>
      </c>
      <c r="E25" s="6"/>
      <c r="F25" s="10" t="e">
        <f>E23/B9</f>
        <v>#DIV/0!</v>
      </c>
      <c r="H25" s="57">
        <v>33</v>
      </c>
      <c r="I25" s="53"/>
      <c r="J25" s="51"/>
      <c r="K25" s="12">
        <f t="shared" si="0"/>
        <v>0</v>
      </c>
    </row>
    <row r="26" spans="4:15" x14ac:dyDescent="0.25">
      <c r="D26" s="8" t="s">
        <v>28</v>
      </c>
      <c r="E26" s="6"/>
      <c r="F26" s="41" t="e">
        <f>SUM(F25*B10)</f>
        <v>#DIV/0!</v>
      </c>
      <c r="H26" s="57">
        <v>34</v>
      </c>
      <c r="I26" s="53"/>
      <c r="J26" s="51"/>
      <c r="K26" s="12">
        <f t="shared" si="0"/>
        <v>0</v>
      </c>
    </row>
    <row r="27" spans="4:15" ht="19.5" thickBot="1" x14ac:dyDescent="0.35">
      <c r="D27" s="30" t="s">
        <v>29</v>
      </c>
      <c r="E27" s="31"/>
      <c r="F27" s="29" t="e">
        <f>F25-F26</f>
        <v>#DIV/0!</v>
      </c>
      <c r="H27" s="57">
        <v>35</v>
      </c>
      <c r="I27" s="53"/>
      <c r="J27" s="51"/>
      <c r="K27" s="12">
        <f t="shared" si="0"/>
        <v>0</v>
      </c>
    </row>
    <row r="28" spans="4:15" x14ac:dyDescent="0.25">
      <c r="H28" s="57">
        <v>36</v>
      </c>
      <c r="I28" s="53"/>
      <c r="J28" s="51"/>
      <c r="K28" s="12">
        <f t="shared" si="0"/>
        <v>0</v>
      </c>
    </row>
    <row r="29" spans="4:15" x14ac:dyDescent="0.25">
      <c r="H29" s="57">
        <v>37</v>
      </c>
      <c r="I29" s="53"/>
      <c r="J29" s="51"/>
      <c r="K29" s="12">
        <f t="shared" si="0"/>
        <v>0</v>
      </c>
    </row>
    <row r="30" spans="4:15" x14ac:dyDescent="0.25">
      <c r="H30" s="57">
        <v>38</v>
      </c>
      <c r="I30" s="53"/>
      <c r="J30" s="51"/>
      <c r="K30" s="12">
        <f t="shared" si="0"/>
        <v>0</v>
      </c>
    </row>
    <row r="31" spans="4:15" x14ac:dyDescent="0.25">
      <c r="H31" s="57">
        <v>39</v>
      </c>
      <c r="I31" s="53"/>
      <c r="J31" s="51"/>
      <c r="K31" s="12">
        <f t="shared" si="0"/>
        <v>0</v>
      </c>
    </row>
    <row r="32" spans="4:15" x14ac:dyDescent="0.25">
      <c r="H32" s="57">
        <v>40</v>
      </c>
      <c r="I32" s="53"/>
      <c r="J32" s="51"/>
      <c r="K32" s="12">
        <f t="shared" si="0"/>
        <v>0</v>
      </c>
    </row>
    <row r="33" spans="1:11" x14ac:dyDescent="0.25">
      <c r="H33" s="57">
        <v>41</v>
      </c>
      <c r="I33" s="53"/>
      <c r="J33" s="51"/>
      <c r="K33" s="12">
        <f t="shared" si="0"/>
        <v>0</v>
      </c>
    </row>
    <row r="34" spans="1:11" x14ac:dyDescent="0.25">
      <c r="H34" s="57">
        <v>42</v>
      </c>
      <c r="I34" s="53"/>
      <c r="J34" s="51"/>
      <c r="K34" s="12">
        <f t="shared" si="0"/>
        <v>0</v>
      </c>
    </row>
    <row r="35" spans="1:11" x14ac:dyDescent="0.25">
      <c r="H35" s="57">
        <v>43</v>
      </c>
      <c r="I35" s="53"/>
      <c r="J35" s="51"/>
      <c r="K35" s="12">
        <f t="shared" si="0"/>
        <v>0</v>
      </c>
    </row>
    <row r="36" spans="1:11" x14ac:dyDescent="0.25">
      <c r="H36" s="57">
        <v>44</v>
      </c>
      <c r="I36" s="53"/>
      <c r="J36" s="51"/>
      <c r="K36" s="12">
        <f t="shared" si="0"/>
        <v>0</v>
      </c>
    </row>
    <row r="37" spans="1:11" x14ac:dyDescent="0.25">
      <c r="H37" s="57">
        <v>45</v>
      </c>
      <c r="I37" s="53"/>
      <c r="J37" s="51"/>
      <c r="K37" s="12">
        <f t="shared" si="0"/>
        <v>0</v>
      </c>
    </row>
    <row r="38" spans="1:11" x14ac:dyDescent="0.25">
      <c r="H38" s="57">
        <v>46</v>
      </c>
      <c r="I38" s="53"/>
      <c r="J38" s="51"/>
      <c r="K38" s="12">
        <f t="shared" si="0"/>
        <v>0</v>
      </c>
    </row>
    <row r="39" spans="1:11" ht="19.5" thickBot="1" x14ac:dyDescent="0.35">
      <c r="H39" s="32" t="s">
        <v>41</v>
      </c>
      <c r="I39" s="33">
        <f>SUM(I6:I38)</f>
        <v>0</v>
      </c>
      <c r="J39" s="34" t="e">
        <f>SUM(K39/I39)</f>
        <v>#DIV/0!</v>
      </c>
      <c r="K39" s="35">
        <f>SUM(K6:K38)</f>
        <v>0</v>
      </c>
    </row>
    <row r="45" spans="1:11" x14ac:dyDescent="0.25">
      <c r="A45" s="2"/>
    </row>
  </sheetData>
  <sheetProtection algorithmName="SHA-512" hashValue="apmqqSc0jJVz6Ubwq2ObiaV10pQPgWLVusKInCOgcwh3ZRYQH0atQZuNJsa/u6g1lvPfCOEc13nKEqicFD53/g==" saltValue="QLRieIAl4JTYMieCyBK2Xg==" spinCount="100000" sheet="1" objects="1" scenarios="1"/>
  <mergeCells count="4">
    <mergeCell ref="H4:K4"/>
    <mergeCell ref="D4:F4"/>
    <mergeCell ref="M4:O4"/>
    <mergeCell ref="E5:F5"/>
  </mergeCells>
  <pageMargins left="0.7" right="0.7" top="0.75" bottom="0.75" header="0.3" footer="0.3"/>
  <pageSetup paperSize="9" scale="72" orientation="landscape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opLeftCell="A9" workbookViewId="0">
      <selection activeCell="H35" sqref="H35"/>
    </sheetView>
  </sheetViews>
  <sheetFormatPr defaultRowHeight="15" x14ac:dyDescent="0.25"/>
  <cols>
    <col min="1" max="1" width="24.140625" customWidth="1"/>
    <col min="2" max="2" width="13.140625" bestFit="1" customWidth="1"/>
    <col min="3" max="3" width="3.7109375" customWidth="1"/>
    <col min="4" max="4" width="28.5703125" bestFit="1" customWidth="1"/>
    <col min="5" max="6" width="10.85546875" customWidth="1"/>
    <col min="7" max="7" width="3.7109375" customWidth="1"/>
    <col min="8" max="8" width="10.85546875" style="1" customWidth="1"/>
    <col min="9" max="9" width="19" customWidth="1"/>
    <col min="10" max="10" width="21.42578125" customWidth="1"/>
    <col min="11" max="11" width="20.85546875" bestFit="1" customWidth="1"/>
    <col min="12" max="12" width="3.7109375" customWidth="1"/>
    <col min="13" max="13" width="9.7109375" bestFit="1" customWidth="1"/>
    <col min="14" max="14" width="16.5703125" bestFit="1" customWidth="1"/>
    <col min="15" max="15" width="12.28515625" bestFit="1" customWidth="1"/>
    <col min="16" max="17" width="9.7109375" bestFit="1" customWidth="1"/>
    <col min="18" max="18" width="12.7109375" customWidth="1"/>
    <col min="20" max="20" width="4.28515625" customWidth="1"/>
  </cols>
  <sheetData>
    <row r="1" spans="1:16" ht="18.75" x14ac:dyDescent="0.3">
      <c r="A1" s="3" t="s">
        <v>0</v>
      </c>
    </row>
    <row r="2" spans="1:16" ht="15.75" x14ac:dyDescent="0.25">
      <c r="A2" s="4" t="s">
        <v>56</v>
      </c>
      <c r="C2" s="4"/>
    </row>
    <row r="3" spans="1:16" ht="15.75" thickBot="1" x14ac:dyDescent="0.3"/>
    <row r="4" spans="1:16" ht="21.75" thickBot="1" x14ac:dyDescent="0.4">
      <c r="A4" s="2" t="s">
        <v>1</v>
      </c>
      <c r="B4" s="45"/>
      <c r="D4" s="58" t="s">
        <v>25</v>
      </c>
      <c r="E4" s="59"/>
      <c r="F4" s="60"/>
      <c r="H4" s="58" t="s">
        <v>26</v>
      </c>
      <c r="I4" s="59"/>
      <c r="J4" s="59"/>
      <c r="K4" s="60"/>
      <c r="M4" s="58" t="s">
        <v>50</v>
      </c>
      <c r="N4" s="59"/>
      <c r="O4" s="60"/>
    </row>
    <row r="5" spans="1:16" ht="15.75" x14ac:dyDescent="0.25">
      <c r="A5" s="2" t="s">
        <v>2</v>
      </c>
      <c r="B5" s="1" t="s">
        <v>48</v>
      </c>
      <c r="D5" s="13" t="s">
        <v>7</v>
      </c>
      <c r="E5" s="61" t="s">
        <v>9</v>
      </c>
      <c r="F5" s="62"/>
      <c r="H5" s="23" t="s">
        <v>36</v>
      </c>
      <c r="I5" s="24" t="s">
        <v>37</v>
      </c>
      <c r="J5" s="24" t="s">
        <v>42</v>
      </c>
      <c r="K5" s="25" t="s">
        <v>39</v>
      </c>
      <c r="M5" s="26" t="s">
        <v>43</v>
      </c>
      <c r="N5" s="28" t="s">
        <v>47</v>
      </c>
      <c r="O5" s="27" t="s">
        <v>44</v>
      </c>
    </row>
    <row r="6" spans="1:16" ht="15.75" x14ac:dyDescent="0.25">
      <c r="A6" s="2" t="s">
        <v>40</v>
      </c>
      <c r="B6" s="46"/>
      <c r="D6" s="21"/>
      <c r="E6" s="17">
        <f>B8</f>
        <v>0</v>
      </c>
      <c r="F6" s="18" t="s">
        <v>10</v>
      </c>
      <c r="H6" s="57">
        <v>14</v>
      </c>
      <c r="I6" s="51"/>
      <c r="J6" s="52"/>
      <c r="K6" s="12">
        <f t="shared" ref="K6:K38" si="0">SUM(I6*J6)</f>
        <v>0</v>
      </c>
      <c r="M6" s="22">
        <v>16</v>
      </c>
      <c r="N6" s="51"/>
      <c r="O6" s="55">
        <v>0</v>
      </c>
    </row>
    <row r="7" spans="1:16" x14ac:dyDescent="0.25">
      <c r="A7" s="2" t="s">
        <v>4</v>
      </c>
      <c r="B7" s="47"/>
      <c r="D7" s="8" t="s">
        <v>8</v>
      </c>
      <c r="E7" s="43" t="e">
        <f>SUM(E8:E12)</f>
        <v>#DIV/0!</v>
      </c>
      <c r="F7" s="14" t="e">
        <f>SUM(E7/$B$9)</f>
        <v>#DIV/0!</v>
      </c>
      <c r="H7" s="57">
        <v>15</v>
      </c>
      <c r="I7" s="53"/>
      <c r="J7" s="51"/>
      <c r="K7" s="12">
        <f t="shared" si="0"/>
        <v>0</v>
      </c>
      <c r="M7" s="22">
        <v>18</v>
      </c>
      <c r="N7" s="52"/>
      <c r="O7" s="55"/>
    </row>
    <row r="8" spans="1:16" x14ac:dyDescent="0.25">
      <c r="A8" s="2" t="s">
        <v>5</v>
      </c>
      <c r="B8" s="47"/>
      <c r="D8" s="8" t="s">
        <v>11</v>
      </c>
      <c r="E8" s="50">
        <v>0</v>
      </c>
      <c r="F8" s="14" t="e">
        <f>SUM(E8/$B$9)</f>
        <v>#DIV/0!</v>
      </c>
      <c r="H8" s="57">
        <v>16</v>
      </c>
      <c r="I8" s="53"/>
      <c r="J8" s="54"/>
      <c r="K8" s="12">
        <f>SUM(I8*J8)</f>
        <v>0</v>
      </c>
      <c r="M8" s="22">
        <v>22</v>
      </c>
      <c r="N8" s="52"/>
      <c r="O8" s="55"/>
    </row>
    <row r="9" spans="1:16" x14ac:dyDescent="0.25">
      <c r="A9" s="2" t="s">
        <v>6</v>
      </c>
      <c r="B9" s="47"/>
      <c r="D9" s="8" t="s">
        <v>12</v>
      </c>
      <c r="E9" s="50">
        <v>0</v>
      </c>
      <c r="F9" s="14" t="e">
        <f>SUM(E9/$B$9)</f>
        <v>#DIV/0!</v>
      </c>
      <c r="H9" s="57">
        <v>17</v>
      </c>
      <c r="I9" s="53"/>
      <c r="J9" s="54"/>
      <c r="K9" s="12">
        <f t="shared" si="0"/>
        <v>0</v>
      </c>
      <c r="M9" s="22">
        <v>25</v>
      </c>
      <c r="N9" s="52"/>
      <c r="O9" s="55"/>
    </row>
    <row r="10" spans="1:16" x14ac:dyDescent="0.25">
      <c r="A10" s="2" t="s">
        <v>28</v>
      </c>
      <c r="B10" s="48"/>
      <c r="D10" s="8" t="s">
        <v>13</v>
      </c>
      <c r="E10" s="50">
        <v>0</v>
      </c>
      <c r="F10" s="14" t="e">
        <f>SUM(E10/$B$9)</f>
        <v>#DIV/0!</v>
      </c>
      <c r="H10" s="57">
        <v>18</v>
      </c>
      <c r="I10" s="53"/>
      <c r="J10" s="54"/>
      <c r="K10" s="12">
        <f t="shared" si="0"/>
        <v>0</v>
      </c>
      <c r="M10" s="22">
        <v>27</v>
      </c>
      <c r="N10" s="52"/>
      <c r="O10" s="55"/>
      <c r="P10" s="5"/>
    </row>
    <row r="11" spans="1:16" x14ac:dyDescent="0.25">
      <c r="A11" s="2" t="s">
        <v>38</v>
      </c>
      <c r="B11" s="49"/>
      <c r="D11" s="8"/>
      <c r="E11" s="15"/>
      <c r="F11" s="14"/>
      <c r="H11" s="57">
        <v>19</v>
      </c>
      <c r="I11" s="53"/>
      <c r="J11" s="54"/>
      <c r="K11" s="12">
        <f t="shared" si="0"/>
        <v>0</v>
      </c>
      <c r="M11" s="22">
        <v>30</v>
      </c>
      <c r="N11" s="52"/>
      <c r="O11" s="55"/>
      <c r="P11" s="5"/>
    </row>
    <row r="12" spans="1:16" x14ac:dyDescent="0.25">
      <c r="D12" s="8" t="s">
        <v>14</v>
      </c>
      <c r="E12" s="16" t="e">
        <f>N17</f>
        <v>#DIV/0!</v>
      </c>
      <c r="F12" s="14" t="e">
        <f>SUM(E12/$B$9)</f>
        <v>#DIV/0!</v>
      </c>
      <c r="H12" s="57">
        <v>20</v>
      </c>
      <c r="I12" s="53"/>
      <c r="J12" s="54"/>
      <c r="K12" s="12">
        <f t="shared" si="0"/>
        <v>0</v>
      </c>
      <c r="M12" s="22">
        <v>33</v>
      </c>
      <c r="N12" s="52"/>
      <c r="O12" s="55"/>
      <c r="P12" s="5"/>
    </row>
    <row r="13" spans="1:16" x14ac:dyDescent="0.25">
      <c r="D13" s="8"/>
      <c r="E13" s="15"/>
      <c r="F13" s="14"/>
      <c r="H13" s="57">
        <v>21</v>
      </c>
      <c r="I13" s="53"/>
      <c r="J13" s="54"/>
      <c r="K13" s="12">
        <f t="shared" si="0"/>
        <v>0</v>
      </c>
      <c r="M13" s="22">
        <v>36</v>
      </c>
      <c r="N13" s="52"/>
      <c r="O13" s="55"/>
      <c r="P13" s="5"/>
    </row>
    <row r="14" spans="1:16" x14ac:dyDescent="0.25">
      <c r="D14" s="8" t="s">
        <v>15</v>
      </c>
      <c r="E14" s="50">
        <v>0</v>
      </c>
      <c r="F14" s="14" t="e">
        <f>SUM(E14/$B$9)</f>
        <v>#DIV/0!</v>
      </c>
      <c r="H14" s="57">
        <v>22</v>
      </c>
      <c r="I14" s="53"/>
      <c r="J14" s="54"/>
      <c r="K14" s="12">
        <f t="shared" si="0"/>
        <v>0</v>
      </c>
      <c r="M14" s="22">
        <v>39</v>
      </c>
      <c r="N14" s="52"/>
      <c r="O14" s="55"/>
      <c r="P14" s="5"/>
    </row>
    <row r="15" spans="1:16" x14ac:dyDescent="0.25">
      <c r="D15" s="8" t="s">
        <v>16</v>
      </c>
      <c r="E15" s="50">
        <v>0</v>
      </c>
      <c r="F15" s="14" t="e">
        <f>SUM(E15/$B$9)</f>
        <v>#DIV/0!</v>
      </c>
      <c r="H15" s="57">
        <v>23</v>
      </c>
      <c r="I15" s="53"/>
      <c r="J15" s="54"/>
      <c r="K15" s="12">
        <f t="shared" si="0"/>
        <v>0</v>
      </c>
      <c r="M15" s="22">
        <v>42</v>
      </c>
      <c r="N15" s="52"/>
      <c r="O15" s="55"/>
    </row>
    <row r="16" spans="1:16" x14ac:dyDescent="0.25">
      <c r="D16" s="8" t="s">
        <v>17</v>
      </c>
      <c r="E16" s="50">
        <v>0</v>
      </c>
      <c r="F16" s="14" t="e">
        <f>SUM(E16/$B$9)</f>
        <v>#DIV/0!</v>
      </c>
      <c r="H16" s="57">
        <v>24</v>
      </c>
      <c r="I16" s="53"/>
      <c r="J16" s="54"/>
      <c r="K16" s="12">
        <f t="shared" si="0"/>
        <v>0</v>
      </c>
      <c r="M16" s="22">
        <v>46</v>
      </c>
      <c r="N16" s="52"/>
      <c r="O16" s="55">
        <v>0</v>
      </c>
    </row>
    <row r="17" spans="4:15" ht="19.5" thickBot="1" x14ac:dyDescent="0.35">
      <c r="D17" s="44" t="s">
        <v>18</v>
      </c>
      <c r="E17" s="50">
        <v>0</v>
      </c>
      <c r="F17" s="14" t="e">
        <f>SUM(E17/$B$9)</f>
        <v>#DIV/0!</v>
      </c>
      <c r="H17" s="57">
        <v>25</v>
      </c>
      <c r="I17" s="53"/>
      <c r="J17" s="54"/>
      <c r="K17" s="12">
        <f t="shared" si="0"/>
        <v>0</v>
      </c>
      <c r="M17" s="32" t="s">
        <v>45</v>
      </c>
      <c r="N17" s="36" t="e">
        <f>SUMPRODUCT(N6:N16,O6:O16)/O17</f>
        <v>#DIV/0!</v>
      </c>
      <c r="O17" s="37">
        <f>SUM(O6:O16)</f>
        <v>0</v>
      </c>
    </row>
    <row r="18" spans="4:15" x14ac:dyDescent="0.25">
      <c r="D18" s="8" t="s">
        <v>19</v>
      </c>
      <c r="E18" s="15">
        <f>E14+E15+E16+E17</f>
        <v>0</v>
      </c>
      <c r="F18" s="14" t="e">
        <f>SUM(E18/$B$9)</f>
        <v>#DIV/0!</v>
      </c>
      <c r="H18" s="57">
        <v>26</v>
      </c>
      <c r="I18" s="53"/>
      <c r="J18" s="54"/>
      <c r="K18" s="12">
        <f t="shared" si="0"/>
        <v>0</v>
      </c>
    </row>
    <row r="19" spans="4:15" x14ac:dyDescent="0.25">
      <c r="D19" s="9" t="s">
        <v>20</v>
      </c>
      <c r="E19" s="15"/>
      <c r="F19" s="14"/>
      <c r="H19" s="57">
        <v>27</v>
      </c>
      <c r="I19" s="53"/>
      <c r="J19" s="51"/>
      <c r="K19" s="12">
        <f t="shared" si="0"/>
        <v>0</v>
      </c>
    </row>
    <row r="20" spans="4:15" x14ac:dyDescent="0.25">
      <c r="D20" s="8" t="s">
        <v>21</v>
      </c>
      <c r="E20" s="50">
        <v>0</v>
      </c>
      <c r="F20" s="14" t="e">
        <f>SUM(E20/$B$9)</f>
        <v>#DIV/0!</v>
      </c>
      <c r="H20" s="57">
        <v>28</v>
      </c>
      <c r="I20" s="53"/>
      <c r="J20" s="51"/>
      <c r="K20" s="12">
        <f t="shared" si="0"/>
        <v>0</v>
      </c>
    </row>
    <row r="21" spans="4:15" x14ac:dyDescent="0.25">
      <c r="D21" s="8" t="s">
        <v>22</v>
      </c>
      <c r="E21" s="43">
        <f>B11</f>
        <v>0</v>
      </c>
      <c r="F21" s="14" t="e">
        <f>SUM(E21/$B$9)</f>
        <v>#DIV/0!</v>
      </c>
      <c r="H21" s="57">
        <v>29</v>
      </c>
      <c r="I21" s="53"/>
      <c r="J21" s="51"/>
      <c r="K21" s="12">
        <f t="shared" si="0"/>
        <v>0</v>
      </c>
    </row>
    <row r="22" spans="4:15" x14ac:dyDescent="0.25">
      <c r="D22" s="8" t="s">
        <v>23</v>
      </c>
      <c r="E22" s="15"/>
      <c r="F22" s="14"/>
      <c r="H22" s="57">
        <v>30</v>
      </c>
      <c r="I22" s="53"/>
      <c r="J22" s="51"/>
      <c r="K22" s="12">
        <f t="shared" si="0"/>
        <v>0</v>
      </c>
    </row>
    <row r="23" spans="4:15" x14ac:dyDescent="0.25">
      <c r="D23" s="8" t="s">
        <v>24</v>
      </c>
      <c r="E23" s="19" t="e">
        <f>E12-E18-E20-E21-E22</f>
        <v>#DIV/0!</v>
      </c>
      <c r="F23" s="20" t="e">
        <f>SUM(E23/$B$9)</f>
        <v>#DIV/0!</v>
      </c>
      <c r="H23" s="57">
        <v>31</v>
      </c>
      <c r="I23" s="53"/>
      <c r="J23" s="51"/>
      <c r="K23" s="12">
        <f t="shared" si="0"/>
        <v>0</v>
      </c>
    </row>
    <row r="24" spans="4:15" x14ac:dyDescent="0.25">
      <c r="D24" s="8"/>
      <c r="E24" s="6"/>
      <c r="F24" s="7"/>
      <c r="H24" s="57">
        <v>32</v>
      </c>
      <c r="I24" s="53"/>
      <c r="J24" s="51"/>
      <c r="K24" s="12">
        <f t="shared" si="0"/>
        <v>0</v>
      </c>
    </row>
    <row r="25" spans="4:15" x14ac:dyDescent="0.25">
      <c r="D25" s="8" t="s">
        <v>27</v>
      </c>
      <c r="E25" s="6"/>
      <c r="F25" s="10" t="e">
        <f>E23/B9</f>
        <v>#DIV/0!</v>
      </c>
      <c r="H25" s="57">
        <v>33</v>
      </c>
      <c r="I25" s="53"/>
      <c r="J25" s="51"/>
      <c r="K25" s="12">
        <f t="shared" si="0"/>
        <v>0</v>
      </c>
    </row>
    <row r="26" spans="4:15" x14ac:dyDescent="0.25">
      <c r="D26" s="8" t="s">
        <v>28</v>
      </c>
      <c r="E26" s="6"/>
      <c r="F26" s="11" t="e">
        <f>SUM(F25*B10)</f>
        <v>#DIV/0!</v>
      </c>
      <c r="H26" s="57">
        <v>34</v>
      </c>
      <c r="I26" s="53"/>
      <c r="J26" s="51"/>
      <c r="K26" s="12">
        <f t="shared" si="0"/>
        <v>0</v>
      </c>
    </row>
    <row r="27" spans="4:15" ht="19.5" thickBot="1" x14ac:dyDescent="0.35">
      <c r="D27" s="30" t="s">
        <v>29</v>
      </c>
      <c r="E27" s="31"/>
      <c r="F27" s="29" t="e">
        <f>F25-F26</f>
        <v>#DIV/0!</v>
      </c>
      <c r="H27" s="57">
        <v>35</v>
      </c>
      <c r="I27" s="53"/>
      <c r="J27" s="51"/>
      <c r="K27" s="12">
        <f t="shared" si="0"/>
        <v>0</v>
      </c>
    </row>
    <row r="28" spans="4:15" x14ac:dyDescent="0.25">
      <c r="H28" s="57">
        <v>36</v>
      </c>
      <c r="I28" s="53"/>
      <c r="J28" s="51"/>
      <c r="K28" s="12">
        <f t="shared" si="0"/>
        <v>0</v>
      </c>
    </row>
    <row r="29" spans="4:15" x14ac:dyDescent="0.25">
      <c r="H29" s="57">
        <v>37</v>
      </c>
      <c r="I29" s="53"/>
      <c r="J29" s="51"/>
      <c r="K29" s="12">
        <f t="shared" si="0"/>
        <v>0</v>
      </c>
    </row>
    <row r="30" spans="4:15" x14ac:dyDescent="0.25">
      <c r="H30" s="57">
        <v>38</v>
      </c>
      <c r="I30" s="53"/>
      <c r="J30" s="51"/>
      <c r="K30" s="12">
        <f t="shared" si="0"/>
        <v>0</v>
      </c>
    </row>
    <row r="31" spans="4:15" x14ac:dyDescent="0.25">
      <c r="H31" s="57">
        <v>39</v>
      </c>
      <c r="I31" s="53"/>
      <c r="J31" s="51"/>
      <c r="K31" s="12">
        <f t="shared" si="0"/>
        <v>0</v>
      </c>
    </row>
    <row r="32" spans="4:15" x14ac:dyDescent="0.25">
      <c r="H32" s="57">
        <v>40</v>
      </c>
      <c r="I32" s="53"/>
      <c r="J32" s="51"/>
      <c r="K32" s="12">
        <f t="shared" si="0"/>
        <v>0</v>
      </c>
    </row>
    <row r="33" spans="1:11" x14ac:dyDescent="0.25">
      <c r="H33" s="57">
        <v>41</v>
      </c>
      <c r="I33" s="53"/>
      <c r="J33" s="51"/>
      <c r="K33" s="12">
        <f t="shared" si="0"/>
        <v>0</v>
      </c>
    </row>
    <row r="34" spans="1:11" x14ac:dyDescent="0.25">
      <c r="H34" s="57">
        <v>42</v>
      </c>
      <c r="I34" s="53"/>
      <c r="J34" s="51"/>
      <c r="K34" s="12">
        <f t="shared" si="0"/>
        <v>0</v>
      </c>
    </row>
    <row r="35" spans="1:11" x14ac:dyDescent="0.25">
      <c r="H35" s="57">
        <v>43</v>
      </c>
      <c r="I35" s="53"/>
      <c r="J35" s="51"/>
      <c r="K35" s="12">
        <f t="shared" si="0"/>
        <v>0</v>
      </c>
    </row>
    <row r="36" spans="1:11" x14ac:dyDescent="0.25">
      <c r="H36" s="57">
        <v>44</v>
      </c>
      <c r="I36" s="53"/>
      <c r="J36" s="51"/>
      <c r="K36" s="12">
        <f t="shared" si="0"/>
        <v>0</v>
      </c>
    </row>
    <row r="37" spans="1:11" x14ac:dyDescent="0.25">
      <c r="H37" s="57">
        <v>45</v>
      </c>
      <c r="I37" s="53"/>
      <c r="J37" s="51"/>
      <c r="K37" s="12">
        <f t="shared" si="0"/>
        <v>0</v>
      </c>
    </row>
    <row r="38" spans="1:11" x14ac:dyDescent="0.25">
      <c r="H38" s="57">
        <v>46</v>
      </c>
      <c r="I38" s="53"/>
      <c r="J38" s="51"/>
      <c r="K38" s="12">
        <f t="shared" si="0"/>
        <v>0</v>
      </c>
    </row>
    <row r="39" spans="1:11" ht="19.5" thickBot="1" x14ac:dyDescent="0.35">
      <c r="H39" s="32" t="s">
        <v>41</v>
      </c>
      <c r="I39" s="33">
        <f>SUM(I6:I38)</f>
        <v>0</v>
      </c>
      <c r="J39" s="34" t="e">
        <f>SUM(K39/I39)</f>
        <v>#DIV/0!</v>
      </c>
      <c r="K39" s="35">
        <f>SUM(K6:K38)</f>
        <v>0</v>
      </c>
    </row>
    <row r="45" spans="1:11" x14ac:dyDescent="0.25">
      <c r="A45" s="2"/>
    </row>
  </sheetData>
  <sheetProtection algorithmName="SHA-512" hashValue="pv0vZgaaOl1Rap8rh4NcJnUruU7etBgoaIve9ETMxYufx0ArKJQ08xsgg1XffV7qOv9GiuR7ANwIlpEou8JvDA==" saltValue="LC1W/HWAewJVn/mZqS6+YA==" spinCount="100000" sheet="1" objects="1" scenarios="1"/>
  <mergeCells count="4">
    <mergeCell ref="D4:F4"/>
    <mergeCell ref="H4:K4"/>
    <mergeCell ref="M4:O4"/>
    <mergeCell ref="E5:F5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opLeftCell="A9" workbookViewId="0">
      <selection activeCell="H29" sqref="H29"/>
    </sheetView>
  </sheetViews>
  <sheetFormatPr defaultRowHeight="15" x14ac:dyDescent="0.25"/>
  <cols>
    <col min="1" max="1" width="24.140625" customWidth="1"/>
    <col min="2" max="2" width="13.140625" bestFit="1" customWidth="1"/>
    <col min="3" max="3" width="3.7109375" customWidth="1"/>
    <col min="4" max="4" width="28.5703125" bestFit="1" customWidth="1"/>
    <col min="5" max="6" width="10.85546875" customWidth="1"/>
    <col min="7" max="7" width="3.7109375" customWidth="1"/>
    <col min="8" max="8" width="10.85546875" style="1" customWidth="1"/>
    <col min="9" max="9" width="19" customWidth="1"/>
    <col min="10" max="10" width="21.42578125" customWidth="1"/>
    <col min="11" max="11" width="20.85546875" bestFit="1" customWidth="1"/>
    <col min="12" max="12" width="3.7109375" customWidth="1"/>
    <col min="13" max="13" width="9.7109375" bestFit="1" customWidth="1"/>
    <col min="14" max="14" width="16.5703125" bestFit="1" customWidth="1"/>
    <col min="15" max="15" width="12.28515625" bestFit="1" customWidth="1"/>
    <col min="16" max="17" width="9.7109375" bestFit="1" customWidth="1"/>
    <col min="18" max="18" width="12.7109375" customWidth="1"/>
    <col min="20" max="20" width="4.28515625" customWidth="1"/>
  </cols>
  <sheetData>
    <row r="1" spans="1:16" ht="18.75" x14ac:dyDescent="0.3">
      <c r="A1" s="3" t="s">
        <v>0</v>
      </c>
    </row>
    <row r="2" spans="1:16" ht="15.75" x14ac:dyDescent="0.25">
      <c r="A2" s="4" t="s">
        <v>56</v>
      </c>
      <c r="C2" s="4"/>
    </row>
    <row r="3" spans="1:16" ht="15.75" thickBot="1" x14ac:dyDescent="0.3"/>
    <row r="4" spans="1:16" ht="21.75" thickBot="1" x14ac:dyDescent="0.4">
      <c r="A4" s="2" t="s">
        <v>1</v>
      </c>
      <c r="B4" s="45"/>
      <c r="D4" s="58" t="s">
        <v>25</v>
      </c>
      <c r="E4" s="59"/>
      <c r="F4" s="60"/>
      <c r="H4" s="58" t="s">
        <v>26</v>
      </c>
      <c r="I4" s="59"/>
      <c r="J4" s="59"/>
      <c r="K4" s="60"/>
      <c r="M4" s="58" t="s">
        <v>50</v>
      </c>
      <c r="N4" s="59"/>
      <c r="O4" s="60"/>
    </row>
    <row r="5" spans="1:16" ht="15.75" x14ac:dyDescent="0.25">
      <c r="A5" s="2" t="s">
        <v>2</v>
      </c>
      <c r="B5" s="1" t="s">
        <v>46</v>
      </c>
      <c r="D5" s="13" t="s">
        <v>7</v>
      </c>
      <c r="E5" s="61" t="s">
        <v>9</v>
      </c>
      <c r="F5" s="62"/>
      <c r="H5" s="23" t="s">
        <v>36</v>
      </c>
      <c r="I5" s="24" t="s">
        <v>37</v>
      </c>
      <c r="J5" s="24" t="s">
        <v>42</v>
      </c>
      <c r="K5" s="25" t="s">
        <v>39</v>
      </c>
      <c r="M5" s="26" t="s">
        <v>43</v>
      </c>
      <c r="N5" s="28" t="s">
        <v>47</v>
      </c>
      <c r="O5" s="27" t="s">
        <v>44</v>
      </c>
    </row>
    <row r="6" spans="1:16" ht="15.75" x14ac:dyDescent="0.25">
      <c r="A6" s="2" t="s">
        <v>40</v>
      </c>
      <c r="B6" s="46"/>
      <c r="D6" s="21"/>
      <c r="E6" s="17">
        <f>B8</f>
        <v>0</v>
      </c>
      <c r="F6" s="18" t="s">
        <v>10</v>
      </c>
      <c r="H6" s="57">
        <v>14</v>
      </c>
      <c r="I6" s="51"/>
      <c r="J6" s="52"/>
      <c r="K6" s="12">
        <f t="shared" ref="K6:K38" si="0">SUM(I6*J6)</f>
        <v>0</v>
      </c>
      <c r="M6" s="22">
        <v>16</v>
      </c>
      <c r="N6" s="51"/>
      <c r="O6" s="55"/>
    </row>
    <row r="7" spans="1:16" x14ac:dyDescent="0.25">
      <c r="A7" s="2" t="s">
        <v>4</v>
      </c>
      <c r="B7" s="47"/>
      <c r="D7" s="8" t="s">
        <v>8</v>
      </c>
      <c r="E7" s="43" t="e">
        <f>SUM(E8:E12)</f>
        <v>#DIV/0!</v>
      </c>
      <c r="F7" s="14" t="e">
        <f>SUM(E7/$B$9)</f>
        <v>#DIV/0!</v>
      </c>
      <c r="H7" s="57">
        <v>15</v>
      </c>
      <c r="I7" s="53"/>
      <c r="J7" s="51"/>
      <c r="K7" s="12">
        <f t="shared" si="0"/>
        <v>0</v>
      </c>
      <c r="M7" s="22">
        <v>18</v>
      </c>
      <c r="N7" s="52"/>
      <c r="O7" s="55"/>
    </row>
    <row r="8" spans="1:16" x14ac:dyDescent="0.25">
      <c r="A8" s="2" t="s">
        <v>5</v>
      </c>
      <c r="B8" s="47"/>
      <c r="D8" s="8" t="s">
        <v>11</v>
      </c>
      <c r="E8" s="50">
        <v>0</v>
      </c>
      <c r="F8" s="14" t="e">
        <f>SUM(E8/$B$9)</f>
        <v>#DIV/0!</v>
      </c>
      <c r="H8" s="57">
        <v>16</v>
      </c>
      <c r="I8" s="53"/>
      <c r="J8" s="54"/>
      <c r="K8" s="12">
        <f>SUM(I8*J8)</f>
        <v>0</v>
      </c>
      <c r="M8" s="22">
        <v>22</v>
      </c>
      <c r="N8" s="52"/>
      <c r="O8" s="55"/>
    </row>
    <row r="9" spans="1:16" x14ac:dyDescent="0.25">
      <c r="A9" s="2" t="s">
        <v>6</v>
      </c>
      <c r="B9" s="47"/>
      <c r="D9" s="8" t="s">
        <v>12</v>
      </c>
      <c r="E9" s="50">
        <v>0.5</v>
      </c>
      <c r="F9" s="14" t="e">
        <f>SUM(E9/$B$9)</f>
        <v>#DIV/0!</v>
      </c>
      <c r="H9" s="57">
        <v>17</v>
      </c>
      <c r="I9" s="53"/>
      <c r="J9" s="54"/>
      <c r="K9" s="12">
        <f t="shared" si="0"/>
        <v>0</v>
      </c>
      <c r="M9" s="22">
        <v>25</v>
      </c>
      <c r="N9" s="52"/>
      <c r="O9" s="55"/>
    </row>
    <row r="10" spans="1:16" x14ac:dyDescent="0.25">
      <c r="A10" s="2" t="s">
        <v>28</v>
      </c>
      <c r="B10" s="48"/>
      <c r="D10" s="8" t="s">
        <v>13</v>
      </c>
      <c r="E10" s="50">
        <v>0</v>
      </c>
      <c r="F10" s="14" t="e">
        <f>SUM(E10/$B$9)</f>
        <v>#DIV/0!</v>
      </c>
      <c r="H10" s="57">
        <v>18</v>
      </c>
      <c r="I10" s="53"/>
      <c r="J10" s="54"/>
      <c r="K10" s="12">
        <f t="shared" si="0"/>
        <v>0</v>
      </c>
      <c r="M10" s="22">
        <v>27</v>
      </c>
      <c r="N10" s="52"/>
      <c r="O10" s="55"/>
      <c r="P10" s="5"/>
    </row>
    <row r="11" spans="1:16" x14ac:dyDescent="0.25">
      <c r="A11" s="2" t="s">
        <v>38</v>
      </c>
      <c r="B11" s="49"/>
      <c r="D11" s="8"/>
      <c r="E11" s="15"/>
      <c r="F11" s="14"/>
      <c r="H11" s="57">
        <v>19</v>
      </c>
      <c r="I11" s="53"/>
      <c r="J11" s="54"/>
      <c r="K11" s="12">
        <f t="shared" si="0"/>
        <v>0</v>
      </c>
      <c r="M11" s="22">
        <v>30</v>
      </c>
      <c r="N11" s="52"/>
      <c r="O11" s="55"/>
      <c r="P11" s="5"/>
    </row>
    <row r="12" spans="1:16" x14ac:dyDescent="0.25">
      <c r="D12" s="8" t="s">
        <v>14</v>
      </c>
      <c r="E12" s="16" t="e">
        <f>N17</f>
        <v>#DIV/0!</v>
      </c>
      <c r="F12" s="14" t="e">
        <f>SUM(E12/$B$9)</f>
        <v>#DIV/0!</v>
      </c>
      <c r="H12" s="57">
        <v>20</v>
      </c>
      <c r="I12" s="53"/>
      <c r="J12" s="54"/>
      <c r="K12" s="12">
        <f t="shared" si="0"/>
        <v>0</v>
      </c>
      <c r="M12" s="22">
        <v>33</v>
      </c>
      <c r="N12" s="52"/>
      <c r="O12" s="55"/>
      <c r="P12" s="5"/>
    </row>
    <row r="13" spans="1:16" x14ac:dyDescent="0.25">
      <c r="D13" s="8"/>
      <c r="E13" s="15"/>
      <c r="F13" s="14"/>
      <c r="H13" s="57">
        <v>21</v>
      </c>
      <c r="I13" s="53"/>
      <c r="J13" s="54"/>
      <c r="K13" s="12">
        <f t="shared" si="0"/>
        <v>0</v>
      </c>
      <c r="M13" s="22">
        <v>36</v>
      </c>
      <c r="N13" s="52"/>
      <c r="O13" s="55"/>
      <c r="P13" s="5"/>
    </row>
    <row r="14" spans="1:16" x14ac:dyDescent="0.25">
      <c r="D14" s="8" t="s">
        <v>15</v>
      </c>
      <c r="E14" s="50">
        <v>0</v>
      </c>
      <c r="F14" s="14" t="e">
        <f>SUM(E14/$B$9)</f>
        <v>#DIV/0!</v>
      </c>
      <c r="H14" s="57">
        <v>22</v>
      </c>
      <c r="I14" s="53"/>
      <c r="J14" s="54"/>
      <c r="K14" s="12">
        <f t="shared" si="0"/>
        <v>0</v>
      </c>
      <c r="M14" s="22">
        <v>39</v>
      </c>
      <c r="N14" s="52"/>
      <c r="O14" s="55"/>
      <c r="P14" s="5"/>
    </row>
    <row r="15" spans="1:16" x14ac:dyDescent="0.25">
      <c r="D15" s="8" t="s">
        <v>16</v>
      </c>
      <c r="E15" s="50">
        <v>0</v>
      </c>
      <c r="F15" s="14" t="e">
        <f>SUM(E15/$B$9)</f>
        <v>#DIV/0!</v>
      </c>
      <c r="H15" s="57">
        <v>23</v>
      </c>
      <c r="I15" s="53"/>
      <c r="J15" s="54"/>
      <c r="K15" s="12">
        <f t="shared" si="0"/>
        <v>0</v>
      </c>
      <c r="M15" s="22">
        <v>42</v>
      </c>
      <c r="N15" s="52"/>
      <c r="O15" s="55"/>
    </row>
    <row r="16" spans="1:16" x14ac:dyDescent="0.25">
      <c r="D16" s="8" t="s">
        <v>17</v>
      </c>
      <c r="E16" s="50">
        <v>0</v>
      </c>
      <c r="F16" s="14" t="e">
        <f>SUM(E16/$B$9)</f>
        <v>#DIV/0!</v>
      </c>
      <c r="H16" s="57">
        <v>24</v>
      </c>
      <c r="I16" s="53"/>
      <c r="J16" s="54"/>
      <c r="K16" s="12">
        <f t="shared" si="0"/>
        <v>0</v>
      </c>
      <c r="M16" s="22">
        <v>46</v>
      </c>
      <c r="N16" s="52"/>
      <c r="O16" s="55"/>
    </row>
    <row r="17" spans="4:15" ht="19.5" thickBot="1" x14ac:dyDescent="0.35">
      <c r="D17" s="44" t="s">
        <v>18</v>
      </c>
      <c r="E17" s="50">
        <v>0.1</v>
      </c>
      <c r="F17" s="14" t="e">
        <f>SUM(E17/$B$9)</f>
        <v>#DIV/0!</v>
      </c>
      <c r="H17" s="57">
        <v>25</v>
      </c>
      <c r="I17" s="53"/>
      <c r="J17" s="54"/>
      <c r="K17" s="12">
        <f t="shared" si="0"/>
        <v>0</v>
      </c>
      <c r="M17" s="32" t="s">
        <v>45</v>
      </c>
      <c r="N17" s="36" t="e">
        <f>SUMPRODUCT(N6:N16,O6:O16)/O17</f>
        <v>#DIV/0!</v>
      </c>
      <c r="O17" s="37">
        <f>SUM(O6:O16)</f>
        <v>0</v>
      </c>
    </row>
    <row r="18" spans="4:15" x14ac:dyDescent="0.25">
      <c r="D18" s="8" t="s">
        <v>19</v>
      </c>
      <c r="E18" s="15">
        <f>E14+E15+E16+E17</f>
        <v>0.1</v>
      </c>
      <c r="F18" s="14" t="e">
        <f>SUM(E18/$B$9)</f>
        <v>#DIV/0!</v>
      </c>
      <c r="H18" s="57">
        <v>26</v>
      </c>
      <c r="I18" s="53"/>
      <c r="J18" s="54"/>
      <c r="K18" s="12">
        <f t="shared" si="0"/>
        <v>0</v>
      </c>
    </row>
    <row r="19" spans="4:15" x14ac:dyDescent="0.25">
      <c r="D19" s="9" t="s">
        <v>20</v>
      </c>
      <c r="E19" s="15"/>
      <c r="F19" s="14"/>
      <c r="H19" s="57">
        <v>27</v>
      </c>
      <c r="I19" s="53"/>
      <c r="J19" s="51"/>
      <c r="K19" s="12">
        <f t="shared" si="0"/>
        <v>0</v>
      </c>
    </row>
    <row r="20" spans="4:15" x14ac:dyDescent="0.25">
      <c r="D20" s="8" t="s">
        <v>21</v>
      </c>
      <c r="E20" s="50">
        <v>0</v>
      </c>
      <c r="F20" s="14" t="e">
        <f>SUM(E20/$B$9)</f>
        <v>#DIV/0!</v>
      </c>
      <c r="H20" s="57">
        <v>28</v>
      </c>
      <c r="I20" s="53"/>
      <c r="J20" s="51"/>
      <c r="K20" s="12">
        <f t="shared" si="0"/>
        <v>0</v>
      </c>
    </row>
    <row r="21" spans="4:15" x14ac:dyDescent="0.25">
      <c r="D21" s="8" t="s">
        <v>22</v>
      </c>
      <c r="E21" s="43">
        <f>B11</f>
        <v>0</v>
      </c>
      <c r="F21" s="14" t="e">
        <f>SUM(E21/$B$9)</f>
        <v>#DIV/0!</v>
      </c>
      <c r="H21" s="57">
        <v>29</v>
      </c>
      <c r="I21" s="53"/>
      <c r="J21" s="51"/>
      <c r="K21" s="12">
        <f t="shared" si="0"/>
        <v>0</v>
      </c>
    </row>
    <row r="22" spans="4:15" x14ac:dyDescent="0.25">
      <c r="D22" s="8" t="s">
        <v>23</v>
      </c>
      <c r="E22" s="15"/>
      <c r="F22" s="14"/>
      <c r="H22" s="57">
        <v>30</v>
      </c>
      <c r="I22" s="53"/>
      <c r="J22" s="51"/>
      <c r="K22" s="12">
        <f t="shared" si="0"/>
        <v>0</v>
      </c>
    </row>
    <row r="23" spans="4:15" x14ac:dyDescent="0.25">
      <c r="D23" s="8" t="s">
        <v>24</v>
      </c>
      <c r="E23" s="19" t="e">
        <f>E12-E18-E20-E21-E22</f>
        <v>#DIV/0!</v>
      </c>
      <c r="F23" s="20" t="e">
        <f>SUM(E23/$B$9)</f>
        <v>#DIV/0!</v>
      </c>
      <c r="H23" s="57">
        <v>31</v>
      </c>
      <c r="I23" s="53"/>
      <c r="J23" s="51"/>
      <c r="K23" s="12">
        <f t="shared" si="0"/>
        <v>0</v>
      </c>
    </row>
    <row r="24" spans="4:15" x14ac:dyDescent="0.25">
      <c r="D24" s="8"/>
      <c r="E24" s="6"/>
      <c r="F24" s="7"/>
      <c r="H24" s="57">
        <v>32</v>
      </c>
      <c r="I24" s="53"/>
      <c r="J24" s="51"/>
      <c r="K24" s="12">
        <f t="shared" si="0"/>
        <v>0</v>
      </c>
    </row>
    <row r="25" spans="4:15" x14ac:dyDescent="0.25">
      <c r="D25" s="8" t="s">
        <v>27</v>
      </c>
      <c r="E25" s="6"/>
      <c r="F25" s="10" t="e">
        <f>E23/B9</f>
        <v>#DIV/0!</v>
      </c>
      <c r="H25" s="57">
        <v>33</v>
      </c>
      <c r="I25" s="53"/>
      <c r="J25" s="51"/>
      <c r="K25" s="12">
        <f t="shared" si="0"/>
        <v>0</v>
      </c>
    </row>
    <row r="26" spans="4:15" x14ac:dyDescent="0.25">
      <c r="D26" s="8" t="s">
        <v>28</v>
      </c>
      <c r="E26" s="6"/>
      <c r="F26" s="11" t="e">
        <f>SUM(F25*B10)</f>
        <v>#DIV/0!</v>
      </c>
      <c r="H26" s="57">
        <v>34</v>
      </c>
      <c r="I26" s="53"/>
      <c r="J26" s="51"/>
      <c r="K26" s="12">
        <f t="shared" si="0"/>
        <v>0</v>
      </c>
    </row>
    <row r="27" spans="4:15" ht="19.5" thickBot="1" x14ac:dyDescent="0.35">
      <c r="D27" s="30" t="s">
        <v>29</v>
      </c>
      <c r="E27" s="31"/>
      <c r="F27" s="29" t="e">
        <f>F25-F26</f>
        <v>#DIV/0!</v>
      </c>
      <c r="H27" s="57">
        <v>35</v>
      </c>
      <c r="I27" s="53"/>
      <c r="J27" s="51"/>
      <c r="K27" s="12">
        <f t="shared" si="0"/>
        <v>0</v>
      </c>
    </row>
    <row r="28" spans="4:15" x14ac:dyDescent="0.25">
      <c r="H28" s="57">
        <v>36</v>
      </c>
      <c r="I28" s="53"/>
      <c r="J28" s="51"/>
      <c r="K28" s="12">
        <f t="shared" si="0"/>
        <v>0</v>
      </c>
    </row>
    <row r="29" spans="4:15" x14ac:dyDescent="0.25">
      <c r="H29" s="57">
        <v>37</v>
      </c>
      <c r="I29" s="53"/>
      <c r="J29" s="51"/>
      <c r="K29" s="12">
        <f t="shared" si="0"/>
        <v>0</v>
      </c>
    </row>
    <row r="30" spans="4:15" x14ac:dyDescent="0.25">
      <c r="H30" s="57">
        <v>38</v>
      </c>
      <c r="I30" s="53"/>
      <c r="J30" s="51"/>
      <c r="K30" s="12">
        <f t="shared" si="0"/>
        <v>0</v>
      </c>
    </row>
    <row r="31" spans="4:15" x14ac:dyDescent="0.25">
      <c r="H31" s="57">
        <v>39</v>
      </c>
      <c r="I31" s="53"/>
      <c r="J31" s="51"/>
      <c r="K31" s="12">
        <f t="shared" si="0"/>
        <v>0</v>
      </c>
    </row>
    <row r="32" spans="4:15" x14ac:dyDescent="0.25">
      <c r="H32" s="57">
        <v>40</v>
      </c>
      <c r="I32" s="53"/>
      <c r="J32" s="51"/>
      <c r="K32" s="12">
        <f t="shared" si="0"/>
        <v>0</v>
      </c>
    </row>
    <row r="33" spans="1:11" x14ac:dyDescent="0.25">
      <c r="H33" s="57">
        <v>41</v>
      </c>
      <c r="I33" s="53"/>
      <c r="J33" s="51"/>
      <c r="K33" s="12">
        <f t="shared" si="0"/>
        <v>0</v>
      </c>
    </row>
    <row r="34" spans="1:11" x14ac:dyDescent="0.25">
      <c r="H34" s="57">
        <v>42</v>
      </c>
      <c r="I34" s="53"/>
      <c r="J34" s="51"/>
      <c r="K34" s="12">
        <f t="shared" si="0"/>
        <v>0</v>
      </c>
    </row>
    <row r="35" spans="1:11" x14ac:dyDescent="0.25">
      <c r="H35" s="57">
        <v>43</v>
      </c>
      <c r="I35" s="53"/>
      <c r="J35" s="51"/>
      <c r="K35" s="12">
        <f t="shared" si="0"/>
        <v>0</v>
      </c>
    </row>
    <row r="36" spans="1:11" x14ac:dyDescent="0.25">
      <c r="H36" s="57">
        <v>44</v>
      </c>
      <c r="I36" s="53"/>
      <c r="J36" s="51"/>
      <c r="K36" s="12">
        <f t="shared" si="0"/>
        <v>0</v>
      </c>
    </row>
    <row r="37" spans="1:11" x14ac:dyDescent="0.25">
      <c r="H37" s="57">
        <v>45</v>
      </c>
      <c r="I37" s="53"/>
      <c r="J37" s="51"/>
      <c r="K37" s="12">
        <f t="shared" si="0"/>
        <v>0</v>
      </c>
    </row>
    <row r="38" spans="1:11" x14ac:dyDescent="0.25">
      <c r="H38" s="57">
        <v>46</v>
      </c>
      <c r="I38" s="53"/>
      <c r="J38" s="51"/>
      <c r="K38" s="12">
        <f t="shared" si="0"/>
        <v>0</v>
      </c>
    </row>
    <row r="39" spans="1:11" ht="19.5" thickBot="1" x14ac:dyDescent="0.35">
      <c r="H39" s="32" t="s">
        <v>41</v>
      </c>
      <c r="I39" s="33">
        <f>SUM(I6:I38)</f>
        <v>0</v>
      </c>
      <c r="J39" s="34" t="e">
        <f>SUM(K39/I39)</f>
        <v>#DIV/0!</v>
      </c>
      <c r="K39" s="35">
        <f>SUM(K6:K38)</f>
        <v>0</v>
      </c>
    </row>
    <row r="45" spans="1:11" x14ac:dyDescent="0.25">
      <c r="A45" s="2"/>
    </row>
  </sheetData>
  <sheetProtection algorithmName="SHA-512" hashValue="VqQWhLkPGiJh6sFhKNMcFzkHLSv0j4Qn2I5v88LTVWukVrfFK+VRz6K6k6fq/ury1AknsWuBSU1jcCFJOZlUNQ==" saltValue="pGMxs8ZOTdPm+e4ThSCqFA==" spinCount="100000" sheet="1" objects="1" scenarios="1"/>
  <mergeCells count="4">
    <mergeCell ref="D4:F4"/>
    <mergeCell ref="H4:K4"/>
    <mergeCell ref="M4:O4"/>
    <mergeCell ref="E5:F5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workbookViewId="0">
      <selection activeCell="B15" sqref="B15"/>
    </sheetView>
  </sheetViews>
  <sheetFormatPr defaultRowHeight="15" x14ac:dyDescent="0.25"/>
  <cols>
    <col min="1" max="1" width="24.140625" customWidth="1"/>
    <col min="2" max="2" width="13.140625" bestFit="1" customWidth="1"/>
    <col min="3" max="3" width="3.7109375" customWidth="1"/>
    <col min="4" max="4" width="28.5703125" bestFit="1" customWidth="1"/>
    <col min="5" max="6" width="10.85546875" customWidth="1"/>
    <col min="7" max="7" width="3.7109375" customWidth="1"/>
    <col min="8" max="8" width="10.85546875" style="1" customWidth="1"/>
    <col min="9" max="9" width="19" customWidth="1"/>
    <col min="10" max="10" width="21.42578125" customWidth="1"/>
    <col min="11" max="11" width="20.85546875" bestFit="1" customWidth="1"/>
    <col min="12" max="12" width="3.7109375" customWidth="1"/>
    <col min="13" max="13" width="9.7109375" bestFit="1" customWidth="1"/>
    <col min="14" max="14" width="16.5703125" bestFit="1" customWidth="1"/>
    <col min="15" max="15" width="12.28515625" bestFit="1" customWidth="1"/>
    <col min="16" max="17" width="9.7109375" bestFit="1" customWidth="1"/>
    <col min="18" max="18" width="12.7109375" customWidth="1"/>
    <col min="20" max="20" width="4.28515625" customWidth="1"/>
  </cols>
  <sheetData>
    <row r="1" spans="1:16" ht="18.75" x14ac:dyDescent="0.3">
      <c r="A1" s="3" t="s">
        <v>0</v>
      </c>
    </row>
    <row r="2" spans="1:16" ht="15.75" x14ac:dyDescent="0.25">
      <c r="A2" s="4" t="s">
        <v>56</v>
      </c>
      <c r="C2" s="4"/>
    </row>
    <row r="3" spans="1:16" ht="15.75" thickBot="1" x14ac:dyDescent="0.3"/>
    <row r="4" spans="1:16" ht="21.75" thickBot="1" x14ac:dyDescent="0.4">
      <c r="A4" s="2" t="s">
        <v>1</v>
      </c>
      <c r="B4" s="45"/>
      <c r="D4" s="58" t="s">
        <v>25</v>
      </c>
      <c r="E4" s="59"/>
      <c r="F4" s="60"/>
      <c r="H4" s="58" t="s">
        <v>26</v>
      </c>
      <c r="I4" s="59"/>
      <c r="J4" s="59"/>
      <c r="K4" s="60"/>
      <c r="M4" s="58" t="s">
        <v>50</v>
      </c>
      <c r="N4" s="59"/>
      <c r="O4" s="60"/>
    </row>
    <row r="5" spans="1:16" ht="15.75" x14ac:dyDescent="0.25">
      <c r="A5" s="2" t="s">
        <v>2</v>
      </c>
      <c r="B5" s="1" t="s">
        <v>49</v>
      </c>
      <c r="D5" s="13" t="s">
        <v>7</v>
      </c>
      <c r="E5" s="61" t="s">
        <v>9</v>
      </c>
      <c r="F5" s="62"/>
      <c r="H5" s="23" t="s">
        <v>36</v>
      </c>
      <c r="I5" s="24" t="s">
        <v>37</v>
      </c>
      <c r="J5" s="24" t="s">
        <v>42</v>
      </c>
      <c r="K5" s="25" t="s">
        <v>39</v>
      </c>
      <c r="M5" s="26" t="s">
        <v>43</v>
      </c>
      <c r="N5" s="28" t="s">
        <v>47</v>
      </c>
      <c r="O5" s="27" t="s">
        <v>44</v>
      </c>
    </row>
    <row r="6" spans="1:16" ht="15.75" x14ac:dyDescent="0.25">
      <c r="A6" s="2" t="s">
        <v>40</v>
      </c>
      <c r="B6" s="46"/>
      <c r="D6" s="21"/>
      <c r="E6" s="17">
        <f>B8</f>
        <v>0</v>
      </c>
      <c r="F6" s="18" t="s">
        <v>10</v>
      </c>
      <c r="H6" s="57">
        <v>14</v>
      </c>
      <c r="I6" s="51"/>
      <c r="J6" s="52"/>
      <c r="K6" s="12">
        <f t="shared" ref="K6:K38" si="0">SUM(I6*J6)</f>
        <v>0</v>
      </c>
      <c r="M6" s="22">
        <v>16</v>
      </c>
      <c r="N6" s="51"/>
      <c r="O6" s="55"/>
    </row>
    <row r="7" spans="1:16" x14ac:dyDescent="0.25">
      <c r="A7" s="2" t="s">
        <v>4</v>
      </c>
      <c r="B7" s="47"/>
      <c r="D7" s="8" t="s">
        <v>8</v>
      </c>
      <c r="E7" s="43" t="e">
        <f>SUM(E8:E12)</f>
        <v>#DIV/0!</v>
      </c>
      <c r="F7" s="14" t="e">
        <f>SUM(E7/$B$9)</f>
        <v>#DIV/0!</v>
      </c>
      <c r="H7" s="57">
        <v>15</v>
      </c>
      <c r="I7" s="53"/>
      <c r="J7" s="51"/>
      <c r="K7" s="12">
        <f t="shared" si="0"/>
        <v>0</v>
      </c>
      <c r="M7" s="22">
        <v>18</v>
      </c>
      <c r="N7" s="52"/>
      <c r="O7" s="55"/>
    </row>
    <row r="8" spans="1:16" x14ac:dyDescent="0.25">
      <c r="A8" s="2" t="s">
        <v>5</v>
      </c>
      <c r="B8" s="47"/>
      <c r="D8" s="8" t="s">
        <v>11</v>
      </c>
      <c r="E8" s="50">
        <v>0</v>
      </c>
      <c r="F8" s="14" t="e">
        <f>SUM(E8/$B$9)</f>
        <v>#DIV/0!</v>
      </c>
      <c r="H8" s="57">
        <v>16</v>
      </c>
      <c r="I8" s="53"/>
      <c r="J8" s="54"/>
      <c r="K8" s="12">
        <f>SUM(I8*J8)</f>
        <v>0</v>
      </c>
      <c r="M8" s="22">
        <v>22</v>
      </c>
      <c r="N8" s="52"/>
      <c r="O8" s="55"/>
    </row>
    <row r="9" spans="1:16" x14ac:dyDescent="0.25">
      <c r="A9" s="2" t="s">
        <v>6</v>
      </c>
      <c r="B9" s="47"/>
      <c r="D9" s="8" t="s">
        <v>12</v>
      </c>
      <c r="E9" s="50">
        <v>0</v>
      </c>
      <c r="F9" s="14" t="e">
        <f>SUM(E9/$B$9)</f>
        <v>#DIV/0!</v>
      </c>
      <c r="H9" s="57">
        <v>17</v>
      </c>
      <c r="I9" s="53"/>
      <c r="J9" s="54"/>
      <c r="K9" s="12">
        <f t="shared" si="0"/>
        <v>0</v>
      </c>
      <c r="M9" s="22">
        <v>25</v>
      </c>
      <c r="N9" s="52"/>
      <c r="O9" s="55"/>
    </row>
    <row r="10" spans="1:16" x14ac:dyDescent="0.25">
      <c r="A10" s="2" t="s">
        <v>28</v>
      </c>
      <c r="B10" s="48"/>
      <c r="D10" s="8" t="s">
        <v>13</v>
      </c>
      <c r="E10" s="50"/>
      <c r="F10" s="14" t="e">
        <f>SUM(E10/$B$9)</f>
        <v>#DIV/0!</v>
      </c>
      <c r="H10" s="57">
        <v>18</v>
      </c>
      <c r="I10" s="53"/>
      <c r="J10" s="54"/>
      <c r="K10" s="12">
        <f t="shared" si="0"/>
        <v>0</v>
      </c>
      <c r="M10" s="22">
        <v>27</v>
      </c>
      <c r="N10" s="52"/>
      <c r="O10" s="55"/>
      <c r="P10" s="5"/>
    </row>
    <row r="11" spans="1:16" x14ac:dyDescent="0.25">
      <c r="A11" s="2" t="s">
        <v>38</v>
      </c>
      <c r="B11" s="49"/>
      <c r="D11" s="8"/>
      <c r="E11" s="15"/>
      <c r="F11" s="14"/>
      <c r="H11" s="57">
        <v>19</v>
      </c>
      <c r="I11" s="53"/>
      <c r="J11" s="54"/>
      <c r="K11" s="12">
        <f t="shared" si="0"/>
        <v>0</v>
      </c>
      <c r="M11" s="22">
        <v>30</v>
      </c>
      <c r="N11" s="52"/>
      <c r="O11" s="55"/>
      <c r="P11" s="5"/>
    </row>
    <row r="12" spans="1:16" x14ac:dyDescent="0.25">
      <c r="D12" s="8" t="s">
        <v>14</v>
      </c>
      <c r="E12" s="16" t="e">
        <f>N17</f>
        <v>#DIV/0!</v>
      </c>
      <c r="F12" s="14" t="e">
        <f>SUM(E12/$B$9)</f>
        <v>#DIV/0!</v>
      </c>
      <c r="H12" s="57">
        <v>20</v>
      </c>
      <c r="I12" s="53"/>
      <c r="J12" s="54"/>
      <c r="K12" s="12">
        <f t="shared" si="0"/>
        <v>0</v>
      </c>
      <c r="M12" s="22">
        <v>33</v>
      </c>
      <c r="N12" s="52"/>
      <c r="O12" s="55"/>
      <c r="P12" s="5"/>
    </row>
    <row r="13" spans="1:16" x14ac:dyDescent="0.25">
      <c r="D13" s="8"/>
      <c r="E13" s="15"/>
      <c r="F13" s="14"/>
      <c r="H13" s="57">
        <v>21</v>
      </c>
      <c r="I13" s="53"/>
      <c r="J13" s="54"/>
      <c r="K13" s="12">
        <f t="shared" si="0"/>
        <v>0</v>
      </c>
      <c r="M13" s="22">
        <v>36</v>
      </c>
      <c r="N13" s="52"/>
      <c r="O13" s="55"/>
      <c r="P13" s="5"/>
    </row>
    <row r="14" spans="1:16" x14ac:dyDescent="0.25">
      <c r="D14" s="8" t="s">
        <v>15</v>
      </c>
      <c r="E14" s="50">
        <v>0</v>
      </c>
      <c r="F14" s="14" t="e">
        <f>SUM(E14/$B$9)</f>
        <v>#DIV/0!</v>
      </c>
      <c r="H14" s="57">
        <v>22</v>
      </c>
      <c r="I14" s="53"/>
      <c r="J14" s="54"/>
      <c r="K14" s="12">
        <f t="shared" si="0"/>
        <v>0</v>
      </c>
      <c r="M14" s="22">
        <v>39</v>
      </c>
      <c r="N14" s="52"/>
      <c r="O14" s="55"/>
      <c r="P14" s="5"/>
    </row>
    <row r="15" spans="1:16" x14ac:dyDescent="0.25">
      <c r="D15" s="8" t="s">
        <v>16</v>
      </c>
      <c r="E15" s="50">
        <v>0</v>
      </c>
      <c r="F15" s="14" t="e">
        <f>SUM(E15/$B$9)</f>
        <v>#DIV/0!</v>
      </c>
      <c r="H15" s="57">
        <v>23</v>
      </c>
      <c r="I15" s="53"/>
      <c r="J15" s="54"/>
      <c r="K15" s="12">
        <f t="shared" si="0"/>
        <v>0</v>
      </c>
      <c r="M15" s="22">
        <v>42</v>
      </c>
      <c r="N15" s="52"/>
      <c r="O15" s="55"/>
    </row>
    <row r="16" spans="1:16" x14ac:dyDescent="0.25">
      <c r="D16" s="8" t="s">
        <v>17</v>
      </c>
      <c r="E16" s="50">
        <v>0</v>
      </c>
      <c r="F16" s="14" t="e">
        <f>SUM(E16/$B$9)</f>
        <v>#DIV/0!</v>
      </c>
      <c r="H16" s="57">
        <v>24</v>
      </c>
      <c r="I16" s="53"/>
      <c r="J16" s="54"/>
      <c r="K16" s="12">
        <f t="shared" si="0"/>
        <v>0</v>
      </c>
      <c r="M16" s="22">
        <v>46</v>
      </c>
      <c r="N16" s="52"/>
      <c r="O16" s="55"/>
    </row>
    <row r="17" spans="4:15" ht="19.5" thickBot="1" x14ac:dyDescent="0.35">
      <c r="D17" s="44" t="s">
        <v>18</v>
      </c>
      <c r="E17" s="50">
        <v>0</v>
      </c>
      <c r="F17" s="14" t="e">
        <f>SUM(E17/$B$9)</f>
        <v>#DIV/0!</v>
      </c>
      <c r="H17" s="57">
        <v>25</v>
      </c>
      <c r="I17" s="53"/>
      <c r="J17" s="54"/>
      <c r="K17" s="12">
        <f t="shared" si="0"/>
        <v>0</v>
      </c>
      <c r="M17" s="32" t="s">
        <v>45</v>
      </c>
      <c r="N17" s="36" t="e">
        <f>SUMPRODUCT(N6:N16,O6:O16)/O17</f>
        <v>#DIV/0!</v>
      </c>
      <c r="O17" s="37">
        <f>SUM(O6:O16)</f>
        <v>0</v>
      </c>
    </row>
    <row r="18" spans="4:15" x14ac:dyDescent="0.25">
      <c r="D18" s="8" t="s">
        <v>19</v>
      </c>
      <c r="E18" s="15">
        <f>E14+E15+E16+E17</f>
        <v>0</v>
      </c>
      <c r="F18" s="14" t="e">
        <f>SUM(E18/$B$9)</f>
        <v>#DIV/0!</v>
      </c>
      <c r="H18" s="57">
        <v>26</v>
      </c>
      <c r="I18" s="53"/>
      <c r="J18" s="54"/>
      <c r="K18" s="12">
        <f t="shared" si="0"/>
        <v>0</v>
      </c>
    </row>
    <row r="19" spans="4:15" x14ac:dyDescent="0.25">
      <c r="D19" s="9" t="s">
        <v>20</v>
      </c>
      <c r="E19" s="15"/>
      <c r="F19" s="14"/>
      <c r="H19" s="57">
        <v>27</v>
      </c>
      <c r="I19" s="53"/>
      <c r="J19" s="51"/>
      <c r="K19" s="12">
        <f t="shared" si="0"/>
        <v>0</v>
      </c>
    </row>
    <row r="20" spans="4:15" x14ac:dyDescent="0.25">
      <c r="D20" s="8" t="s">
        <v>21</v>
      </c>
      <c r="E20" s="50">
        <v>0</v>
      </c>
      <c r="F20" s="14" t="e">
        <f>SUM(E20/$B$9)</f>
        <v>#DIV/0!</v>
      </c>
      <c r="H20" s="57">
        <v>28</v>
      </c>
      <c r="I20" s="53"/>
      <c r="J20" s="51"/>
      <c r="K20" s="12">
        <f t="shared" si="0"/>
        <v>0</v>
      </c>
    </row>
    <row r="21" spans="4:15" x14ac:dyDescent="0.25">
      <c r="D21" s="8" t="s">
        <v>22</v>
      </c>
      <c r="E21" s="43">
        <f>B11</f>
        <v>0</v>
      </c>
      <c r="F21" s="14" t="e">
        <f>SUM(E21/$B$9)</f>
        <v>#DIV/0!</v>
      </c>
      <c r="H21" s="57">
        <v>29</v>
      </c>
      <c r="I21" s="53"/>
      <c r="J21" s="51"/>
      <c r="K21" s="12">
        <f t="shared" si="0"/>
        <v>0</v>
      </c>
    </row>
    <row r="22" spans="4:15" x14ac:dyDescent="0.25">
      <c r="D22" s="8" t="s">
        <v>23</v>
      </c>
      <c r="E22" s="15"/>
      <c r="F22" s="14"/>
      <c r="H22" s="57">
        <v>30</v>
      </c>
      <c r="I22" s="53"/>
      <c r="J22" s="51"/>
      <c r="K22" s="12">
        <f t="shared" si="0"/>
        <v>0</v>
      </c>
    </row>
    <row r="23" spans="4:15" x14ac:dyDescent="0.25">
      <c r="D23" s="8" t="s">
        <v>24</v>
      </c>
      <c r="E23" s="19" t="e">
        <f>E12-E18-E20-E21-E22</f>
        <v>#DIV/0!</v>
      </c>
      <c r="F23" s="20" t="e">
        <f>SUM(E23/$B$9)</f>
        <v>#DIV/0!</v>
      </c>
      <c r="H23" s="57">
        <v>31</v>
      </c>
      <c r="I23" s="53"/>
      <c r="J23" s="51"/>
      <c r="K23" s="12">
        <f t="shared" si="0"/>
        <v>0</v>
      </c>
    </row>
    <row r="24" spans="4:15" x14ac:dyDescent="0.25">
      <c r="D24" s="8"/>
      <c r="E24" s="6"/>
      <c r="F24" s="7"/>
      <c r="H24" s="57">
        <v>32</v>
      </c>
      <c r="I24" s="53"/>
      <c r="J24" s="51"/>
      <c r="K24" s="12">
        <f t="shared" si="0"/>
        <v>0</v>
      </c>
    </row>
    <row r="25" spans="4:15" x14ac:dyDescent="0.25">
      <c r="D25" s="8" t="s">
        <v>27</v>
      </c>
      <c r="E25" s="6"/>
      <c r="F25" s="10" t="e">
        <f>E23/B9</f>
        <v>#DIV/0!</v>
      </c>
      <c r="H25" s="57">
        <v>33</v>
      </c>
      <c r="I25" s="53"/>
      <c r="J25" s="51"/>
      <c r="K25" s="12">
        <f t="shared" si="0"/>
        <v>0</v>
      </c>
    </row>
    <row r="26" spans="4:15" x14ac:dyDescent="0.25">
      <c r="D26" s="8" t="s">
        <v>28</v>
      </c>
      <c r="E26" s="6"/>
      <c r="F26" s="11" t="e">
        <f>SUM(F25*B10)</f>
        <v>#DIV/0!</v>
      </c>
      <c r="H26" s="57">
        <v>34</v>
      </c>
      <c r="I26" s="53"/>
      <c r="J26" s="51"/>
      <c r="K26" s="12">
        <f t="shared" si="0"/>
        <v>0</v>
      </c>
    </row>
    <row r="27" spans="4:15" ht="19.5" thickBot="1" x14ac:dyDescent="0.35">
      <c r="D27" s="30" t="s">
        <v>29</v>
      </c>
      <c r="E27" s="31"/>
      <c r="F27" s="29" t="e">
        <f>F25-F26</f>
        <v>#DIV/0!</v>
      </c>
      <c r="H27" s="57">
        <v>35</v>
      </c>
      <c r="I27" s="53"/>
      <c r="J27" s="51"/>
      <c r="K27" s="12">
        <f t="shared" si="0"/>
        <v>0</v>
      </c>
    </row>
    <row r="28" spans="4:15" x14ac:dyDescent="0.25">
      <c r="H28" s="57">
        <v>36</v>
      </c>
      <c r="I28" s="53"/>
      <c r="J28" s="51"/>
      <c r="K28" s="12">
        <f t="shared" si="0"/>
        <v>0</v>
      </c>
    </row>
    <row r="29" spans="4:15" x14ac:dyDescent="0.25">
      <c r="H29" s="57">
        <v>37</v>
      </c>
      <c r="I29" s="53"/>
      <c r="J29" s="51"/>
      <c r="K29" s="12">
        <f t="shared" si="0"/>
        <v>0</v>
      </c>
    </row>
    <row r="30" spans="4:15" x14ac:dyDescent="0.25">
      <c r="H30" s="57">
        <v>38</v>
      </c>
      <c r="I30" s="53"/>
      <c r="J30" s="51"/>
      <c r="K30" s="12">
        <f t="shared" si="0"/>
        <v>0</v>
      </c>
    </row>
    <row r="31" spans="4:15" x14ac:dyDescent="0.25">
      <c r="H31" s="57">
        <v>39</v>
      </c>
      <c r="I31" s="53"/>
      <c r="J31" s="51"/>
      <c r="K31" s="12">
        <f t="shared" si="0"/>
        <v>0</v>
      </c>
    </row>
    <row r="32" spans="4:15" x14ac:dyDescent="0.25">
      <c r="H32" s="57">
        <v>40</v>
      </c>
      <c r="I32" s="53"/>
      <c r="J32" s="51"/>
      <c r="K32" s="12">
        <f t="shared" si="0"/>
        <v>0</v>
      </c>
    </row>
    <row r="33" spans="1:11" x14ac:dyDescent="0.25">
      <c r="H33" s="57">
        <v>41</v>
      </c>
      <c r="I33" s="53"/>
      <c r="J33" s="51"/>
      <c r="K33" s="12">
        <f t="shared" si="0"/>
        <v>0</v>
      </c>
    </row>
    <row r="34" spans="1:11" x14ac:dyDescent="0.25">
      <c r="H34" s="57">
        <v>42</v>
      </c>
      <c r="I34" s="53"/>
      <c r="J34" s="51"/>
      <c r="K34" s="12">
        <f t="shared" si="0"/>
        <v>0</v>
      </c>
    </row>
    <row r="35" spans="1:11" x14ac:dyDescent="0.25">
      <c r="H35" s="57">
        <v>43</v>
      </c>
      <c r="I35" s="53"/>
      <c r="J35" s="51"/>
      <c r="K35" s="12">
        <f t="shared" si="0"/>
        <v>0</v>
      </c>
    </row>
    <row r="36" spans="1:11" x14ac:dyDescent="0.25">
      <c r="H36" s="57">
        <v>44</v>
      </c>
      <c r="I36" s="53"/>
      <c r="J36" s="51"/>
      <c r="K36" s="12">
        <f t="shared" si="0"/>
        <v>0</v>
      </c>
    </row>
    <row r="37" spans="1:11" x14ac:dyDescent="0.25">
      <c r="H37" s="57">
        <v>45</v>
      </c>
      <c r="I37" s="53"/>
      <c r="J37" s="51"/>
      <c r="K37" s="12">
        <f t="shared" si="0"/>
        <v>0</v>
      </c>
    </row>
    <row r="38" spans="1:11" x14ac:dyDescent="0.25">
      <c r="H38" s="57">
        <v>46</v>
      </c>
      <c r="I38" s="53"/>
      <c r="J38" s="51"/>
      <c r="K38" s="12">
        <f t="shared" si="0"/>
        <v>0</v>
      </c>
    </row>
    <row r="39" spans="1:11" ht="19.5" thickBot="1" x14ac:dyDescent="0.35">
      <c r="H39" s="32" t="s">
        <v>41</v>
      </c>
      <c r="I39" s="33">
        <f>SUM(I6:I38)</f>
        <v>0</v>
      </c>
      <c r="J39" s="34" t="e">
        <f>SUM(K39/I39)</f>
        <v>#DIV/0!</v>
      </c>
      <c r="K39" s="35">
        <f>SUM(K6:K38)</f>
        <v>0</v>
      </c>
    </row>
    <row r="45" spans="1:11" x14ac:dyDescent="0.25">
      <c r="A45" s="2"/>
    </row>
  </sheetData>
  <sheetProtection algorithmName="SHA-512" hashValue="2dCmc3pSPjaegSZ474vq+EKffWR4Mh+0MF3I/Hib7S7g0gIkvuVdGMcqZEEAbMZmuZ6xzrMIb+tXubO07sJSTQ==" saltValue="k1w0xcfIlZnBKiP4TtMQQw==" spinCount="100000" sheet="1" objects="1" scenarios="1"/>
  <mergeCells count="4">
    <mergeCell ref="D4:F4"/>
    <mergeCell ref="H4:K4"/>
    <mergeCell ref="M4:O4"/>
    <mergeCell ref="E5:F5"/>
  </mergeCells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opLeftCell="A10" workbookViewId="0">
      <selection activeCell="H23" sqref="H23"/>
    </sheetView>
  </sheetViews>
  <sheetFormatPr defaultRowHeight="15" x14ac:dyDescent="0.25"/>
  <cols>
    <col min="1" max="1" width="24.140625" customWidth="1"/>
    <col min="2" max="2" width="13.140625" bestFit="1" customWidth="1"/>
    <col min="3" max="3" width="3.7109375" customWidth="1"/>
    <col min="4" max="4" width="28.5703125" bestFit="1" customWidth="1"/>
    <col min="5" max="6" width="10.85546875" customWidth="1"/>
    <col min="7" max="7" width="3.7109375" customWidth="1"/>
    <col min="8" max="8" width="10.85546875" style="1" customWidth="1"/>
    <col min="9" max="9" width="19" customWidth="1"/>
    <col min="10" max="10" width="21.42578125" customWidth="1"/>
    <col min="11" max="11" width="20.85546875" bestFit="1" customWidth="1"/>
    <col min="12" max="12" width="3.7109375" customWidth="1"/>
    <col min="13" max="13" width="9.7109375" bestFit="1" customWidth="1"/>
    <col min="14" max="14" width="16.5703125" bestFit="1" customWidth="1"/>
    <col min="15" max="15" width="12.28515625" bestFit="1" customWidth="1"/>
    <col min="16" max="17" width="9.7109375" bestFit="1" customWidth="1"/>
    <col min="18" max="18" width="12.7109375" customWidth="1"/>
    <col min="20" max="20" width="4.28515625" customWidth="1"/>
  </cols>
  <sheetData>
    <row r="1" spans="1:16" ht="18.75" x14ac:dyDescent="0.3">
      <c r="A1" s="3" t="s">
        <v>0</v>
      </c>
    </row>
    <row r="2" spans="1:16" ht="15.75" x14ac:dyDescent="0.25">
      <c r="A2" s="4" t="s">
        <v>56</v>
      </c>
      <c r="C2" s="4"/>
    </row>
    <row r="3" spans="1:16" ht="15.75" thickBot="1" x14ac:dyDescent="0.3"/>
    <row r="4" spans="1:16" ht="21.75" thickBot="1" x14ac:dyDescent="0.4">
      <c r="A4" s="2" t="s">
        <v>1</v>
      </c>
      <c r="B4" s="45"/>
      <c r="D4" s="58" t="s">
        <v>25</v>
      </c>
      <c r="E4" s="59"/>
      <c r="F4" s="60"/>
      <c r="H4" s="58" t="s">
        <v>26</v>
      </c>
      <c r="I4" s="59"/>
      <c r="J4" s="59"/>
      <c r="K4" s="60"/>
      <c r="M4" s="58" t="s">
        <v>50</v>
      </c>
      <c r="N4" s="59"/>
      <c r="O4" s="60"/>
    </row>
    <row r="5" spans="1:16" ht="15.75" x14ac:dyDescent="0.25">
      <c r="A5" s="2" t="s">
        <v>2</v>
      </c>
      <c r="B5" s="47"/>
      <c r="D5" s="13" t="s">
        <v>7</v>
      </c>
      <c r="E5" s="61" t="s">
        <v>9</v>
      </c>
      <c r="F5" s="62"/>
      <c r="H5" s="23" t="s">
        <v>36</v>
      </c>
      <c r="I5" s="24" t="s">
        <v>37</v>
      </c>
      <c r="J5" s="24" t="s">
        <v>42</v>
      </c>
      <c r="K5" s="25" t="s">
        <v>39</v>
      </c>
      <c r="M5" s="26" t="s">
        <v>43</v>
      </c>
      <c r="N5" s="28" t="s">
        <v>47</v>
      </c>
      <c r="O5" s="27" t="s">
        <v>44</v>
      </c>
    </row>
    <row r="6" spans="1:16" ht="15.75" x14ac:dyDescent="0.25">
      <c r="A6" s="2" t="s">
        <v>40</v>
      </c>
      <c r="B6" s="46"/>
      <c r="D6" s="21"/>
      <c r="E6" s="17">
        <f>B8</f>
        <v>0</v>
      </c>
      <c r="F6" s="18" t="s">
        <v>10</v>
      </c>
      <c r="H6" s="57">
        <v>14</v>
      </c>
      <c r="I6" s="51"/>
      <c r="J6" s="52"/>
      <c r="K6" s="12">
        <f t="shared" ref="K6:K38" si="0">SUM(I6*J6)</f>
        <v>0</v>
      </c>
      <c r="M6" s="22">
        <v>16</v>
      </c>
      <c r="N6" s="51"/>
      <c r="O6" s="55"/>
    </row>
    <row r="7" spans="1:16" x14ac:dyDescent="0.25">
      <c r="A7" s="2" t="s">
        <v>4</v>
      </c>
      <c r="B7" s="47"/>
      <c r="D7" s="8" t="s">
        <v>8</v>
      </c>
      <c r="E7" s="43" t="e">
        <f>SUM(E8:E12)</f>
        <v>#DIV/0!</v>
      </c>
      <c r="F7" s="14" t="e">
        <f>SUM(E7/$B$9)</f>
        <v>#DIV/0!</v>
      </c>
      <c r="H7" s="57">
        <v>15</v>
      </c>
      <c r="I7" s="53"/>
      <c r="J7" s="51"/>
      <c r="K7" s="12">
        <f t="shared" si="0"/>
        <v>0</v>
      </c>
      <c r="M7" s="22">
        <v>18</v>
      </c>
      <c r="N7" s="52"/>
      <c r="O7" s="55"/>
    </row>
    <row r="8" spans="1:16" x14ac:dyDescent="0.25">
      <c r="A8" s="2" t="s">
        <v>5</v>
      </c>
      <c r="B8" s="47"/>
      <c r="D8" s="8" t="s">
        <v>11</v>
      </c>
      <c r="E8" s="50">
        <v>0</v>
      </c>
      <c r="F8" s="14" t="e">
        <f>SUM(E8/$B$9)</f>
        <v>#DIV/0!</v>
      </c>
      <c r="H8" s="57">
        <v>16</v>
      </c>
      <c r="I8" s="53"/>
      <c r="J8" s="54"/>
      <c r="K8" s="12">
        <f>SUM(I8*J8)</f>
        <v>0</v>
      </c>
      <c r="M8" s="22">
        <v>22</v>
      </c>
      <c r="N8" s="52"/>
      <c r="O8" s="55"/>
    </row>
    <row r="9" spans="1:16" x14ac:dyDescent="0.25">
      <c r="A9" s="2" t="s">
        <v>6</v>
      </c>
      <c r="B9" s="47"/>
      <c r="D9" s="8" t="s">
        <v>12</v>
      </c>
      <c r="E9" s="50">
        <v>0</v>
      </c>
      <c r="F9" s="14" t="e">
        <f>SUM(E9/$B$9)</f>
        <v>#DIV/0!</v>
      </c>
      <c r="H9" s="57">
        <v>17</v>
      </c>
      <c r="I9" s="53"/>
      <c r="J9" s="54"/>
      <c r="K9" s="12">
        <f t="shared" si="0"/>
        <v>0</v>
      </c>
      <c r="M9" s="22">
        <v>25</v>
      </c>
      <c r="N9" s="52"/>
      <c r="O9" s="55"/>
    </row>
    <row r="10" spans="1:16" x14ac:dyDescent="0.25">
      <c r="A10" s="2" t="s">
        <v>28</v>
      </c>
      <c r="B10" s="48"/>
      <c r="D10" s="8" t="s">
        <v>13</v>
      </c>
      <c r="E10" s="50">
        <v>0</v>
      </c>
      <c r="F10" s="14" t="e">
        <f>SUM(E10/$B$9)</f>
        <v>#DIV/0!</v>
      </c>
      <c r="H10" s="57">
        <v>18</v>
      </c>
      <c r="I10" s="53"/>
      <c r="J10" s="54"/>
      <c r="K10" s="12">
        <f t="shared" si="0"/>
        <v>0</v>
      </c>
      <c r="M10" s="22">
        <v>27</v>
      </c>
      <c r="N10" s="52"/>
      <c r="O10" s="55"/>
      <c r="P10" s="5"/>
    </row>
    <row r="11" spans="1:16" x14ac:dyDescent="0.25">
      <c r="A11" s="2" t="s">
        <v>38</v>
      </c>
      <c r="B11" s="49"/>
      <c r="D11" s="8"/>
      <c r="E11" s="15"/>
      <c r="F11" s="14"/>
      <c r="H11" s="57">
        <v>19</v>
      </c>
      <c r="I11" s="53"/>
      <c r="J11" s="54"/>
      <c r="K11" s="12">
        <f t="shared" si="0"/>
        <v>0</v>
      </c>
      <c r="M11" s="22">
        <v>30</v>
      </c>
      <c r="N11" s="52"/>
      <c r="O11" s="55"/>
      <c r="P11" s="5"/>
    </row>
    <row r="12" spans="1:16" x14ac:dyDescent="0.25">
      <c r="D12" s="8" t="s">
        <v>14</v>
      </c>
      <c r="E12" s="16" t="e">
        <f>N17</f>
        <v>#DIV/0!</v>
      </c>
      <c r="F12" s="14" t="e">
        <f>SUM(E12/$B$9)</f>
        <v>#DIV/0!</v>
      </c>
      <c r="H12" s="57">
        <v>20</v>
      </c>
      <c r="I12" s="53"/>
      <c r="J12" s="54"/>
      <c r="K12" s="12">
        <f t="shared" si="0"/>
        <v>0</v>
      </c>
      <c r="M12" s="22">
        <v>33</v>
      </c>
      <c r="N12" s="52"/>
      <c r="O12" s="55"/>
      <c r="P12" s="5"/>
    </row>
    <row r="13" spans="1:16" x14ac:dyDescent="0.25">
      <c r="D13" s="8"/>
      <c r="E13" s="15"/>
      <c r="F13" s="14"/>
      <c r="H13" s="57">
        <v>21</v>
      </c>
      <c r="I13" s="53"/>
      <c r="J13" s="54"/>
      <c r="K13" s="12">
        <f t="shared" si="0"/>
        <v>0</v>
      </c>
      <c r="M13" s="22">
        <v>36</v>
      </c>
      <c r="N13" s="52"/>
      <c r="O13" s="55"/>
      <c r="P13" s="5"/>
    </row>
    <row r="14" spans="1:16" x14ac:dyDescent="0.25">
      <c r="D14" s="8" t="s">
        <v>15</v>
      </c>
      <c r="E14" s="50">
        <v>0</v>
      </c>
      <c r="F14" s="14" t="e">
        <f>SUM(E14/$B$9)</f>
        <v>#DIV/0!</v>
      </c>
      <c r="H14" s="57">
        <v>22</v>
      </c>
      <c r="I14" s="53"/>
      <c r="J14" s="54"/>
      <c r="K14" s="12">
        <f t="shared" si="0"/>
        <v>0</v>
      </c>
      <c r="M14" s="22">
        <v>39</v>
      </c>
      <c r="N14" s="52"/>
      <c r="O14" s="55"/>
      <c r="P14" s="5"/>
    </row>
    <row r="15" spans="1:16" x14ac:dyDescent="0.25">
      <c r="D15" s="8" t="s">
        <v>16</v>
      </c>
      <c r="E15" s="50">
        <v>0</v>
      </c>
      <c r="F15" s="14" t="e">
        <f>SUM(E15/$B$9)</f>
        <v>#DIV/0!</v>
      </c>
      <c r="H15" s="57">
        <v>23</v>
      </c>
      <c r="I15" s="53"/>
      <c r="J15" s="54"/>
      <c r="K15" s="12">
        <f t="shared" si="0"/>
        <v>0</v>
      </c>
      <c r="M15" s="22">
        <v>42</v>
      </c>
      <c r="N15" s="52"/>
      <c r="O15" s="55"/>
    </row>
    <row r="16" spans="1:16" x14ac:dyDescent="0.25">
      <c r="D16" s="8" t="s">
        <v>17</v>
      </c>
      <c r="E16" s="50">
        <v>0</v>
      </c>
      <c r="F16" s="14" t="e">
        <f>SUM(E16/$B$9)</f>
        <v>#DIV/0!</v>
      </c>
      <c r="H16" s="57">
        <v>24</v>
      </c>
      <c r="I16" s="53"/>
      <c r="J16" s="54"/>
      <c r="K16" s="12">
        <f t="shared" si="0"/>
        <v>0</v>
      </c>
      <c r="M16" s="22">
        <v>46</v>
      </c>
      <c r="N16" s="52"/>
      <c r="O16" s="55"/>
    </row>
    <row r="17" spans="4:15" ht="19.5" thickBot="1" x14ac:dyDescent="0.35">
      <c r="D17" s="8" t="s">
        <v>18</v>
      </c>
      <c r="E17" s="50">
        <v>0</v>
      </c>
      <c r="F17" s="14" t="e">
        <f>SUM(E17/$B$9)</f>
        <v>#DIV/0!</v>
      </c>
      <c r="H17" s="57">
        <v>25</v>
      </c>
      <c r="I17" s="53"/>
      <c r="J17" s="54"/>
      <c r="K17" s="12">
        <f t="shared" si="0"/>
        <v>0</v>
      </c>
      <c r="M17" s="32" t="s">
        <v>45</v>
      </c>
      <c r="N17" s="36" t="e">
        <f>SUMPRODUCT(N6:N16,O6:O16)/O17</f>
        <v>#DIV/0!</v>
      </c>
      <c r="O17" s="37">
        <f>SUM(O6:O16)</f>
        <v>0</v>
      </c>
    </row>
    <row r="18" spans="4:15" x14ac:dyDescent="0.25">
      <c r="D18" s="8" t="s">
        <v>19</v>
      </c>
      <c r="E18" s="15">
        <f>E14+E15+E16+E17</f>
        <v>0</v>
      </c>
      <c r="F18" s="14" t="e">
        <f>SUM(E18/$B$9)</f>
        <v>#DIV/0!</v>
      </c>
      <c r="H18" s="57">
        <v>26</v>
      </c>
      <c r="I18" s="53"/>
      <c r="J18" s="54"/>
      <c r="K18" s="12">
        <f t="shared" si="0"/>
        <v>0</v>
      </c>
    </row>
    <row r="19" spans="4:15" x14ac:dyDescent="0.25">
      <c r="D19" s="9" t="s">
        <v>20</v>
      </c>
      <c r="E19" s="15"/>
      <c r="F19" s="14"/>
      <c r="H19" s="57">
        <v>27</v>
      </c>
      <c r="I19" s="53"/>
      <c r="J19" s="51"/>
      <c r="K19" s="12">
        <f t="shared" si="0"/>
        <v>0</v>
      </c>
    </row>
    <row r="20" spans="4:15" x14ac:dyDescent="0.25">
      <c r="D20" s="8" t="s">
        <v>21</v>
      </c>
      <c r="E20" s="50">
        <v>0</v>
      </c>
      <c r="F20" s="14" t="e">
        <f>SUM(E20/$B$9)</f>
        <v>#DIV/0!</v>
      </c>
      <c r="H20" s="57">
        <v>28</v>
      </c>
      <c r="I20" s="53"/>
      <c r="J20" s="51"/>
      <c r="K20" s="12">
        <f t="shared" si="0"/>
        <v>0</v>
      </c>
    </row>
    <row r="21" spans="4:15" x14ac:dyDescent="0.25">
      <c r="D21" s="8" t="s">
        <v>22</v>
      </c>
      <c r="E21" s="43">
        <f>B11</f>
        <v>0</v>
      </c>
      <c r="F21" s="14" t="e">
        <f>SUM(E21/$B$9)</f>
        <v>#DIV/0!</v>
      </c>
      <c r="H21" s="57">
        <v>29</v>
      </c>
      <c r="I21" s="53"/>
      <c r="J21" s="51"/>
      <c r="K21" s="12">
        <f t="shared" si="0"/>
        <v>0</v>
      </c>
    </row>
    <row r="22" spans="4:15" x14ac:dyDescent="0.25">
      <c r="D22" s="8" t="s">
        <v>23</v>
      </c>
      <c r="E22" s="15"/>
      <c r="F22" s="14"/>
      <c r="H22" s="57">
        <v>30</v>
      </c>
      <c r="I22" s="53"/>
      <c r="J22" s="51"/>
      <c r="K22" s="12">
        <f t="shared" si="0"/>
        <v>0</v>
      </c>
    </row>
    <row r="23" spans="4:15" x14ac:dyDescent="0.25">
      <c r="D23" s="8" t="s">
        <v>24</v>
      </c>
      <c r="E23" s="19" t="e">
        <f>E12-E18-E20-E21-E22</f>
        <v>#DIV/0!</v>
      </c>
      <c r="F23" s="20" t="e">
        <f>SUM(E23/$B$9)</f>
        <v>#DIV/0!</v>
      </c>
      <c r="H23" s="57">
        <v>31</v>
      </c>
      <c r="I23" s="53"/>
      <c r="J23" s="51"/>
      <c r="K23" s="12">
        <f t="shared" si="0"/>
        <v>0</v>
      </c>
    </row>
    <row r="24" spans="4:15" x14ac:dyDescent="0.25">
      <c r="D24" s="8"/>
      <c r="E24" s="6"/>
      <c r="F24" s="7"/>
      <c r="H24" s="57">
        <v>32</v>
      </c>
      <c r="I24" s="53"/>
      <c r="J24" s="51"/>
      <c r="K24" s="12">
        <f t="shared" si="0"/>
        <v>0</v>
      </c>
    </row>
    <row r="25" spans="4:15" x14ac:dyDescent="0.25">
      <c r="D25" s="8" t="s">
        <v>27</v>
      </c>
      <c r="E25" s="6"/>
      <c r="F25" s="10" t="e">
        <f>E23/B9</f>
        <v>#DIV/0!</v>
      </c>
      <c r="H25" s="57">
        <v>33</v>
      </c>
      <c r="I25" s="53"/>
      <c r="J25" s="51"/>
      <c r="K25" s="12">
        <f t="shared" si="0"/>
        <v>0</v>
      </c>
    </row>
    <row r="26" spans="4:15" x14ac:dyDescent="0.25">
      <c r="D26" s="8" t="s">
        <v>28</v>
      </c>
      <c r="E26" s="6"/>
      <c r="F26" s="41" t="e">
        <f>SUM(F25*B10)</f>
        <v>#DIV/0!</v>
      </c>
      <c r="H26" s="57">
        <v>34</v>
      </c>
      <c r="I26" s="53"/>
      <c r="J26" s="51"/>
      <c r="K26" s="12">
        <f t="shared" si="0"/>
        <v>0</v>
      </c>
    </row>
    <row r="27" spans="4:15" ht="18.75" x14ac:dyDescent="0.3">
      <c r="D27" s="38" t="s">
        <v>29</v>
      </c>
      <c r="E27" s="39"/>
      <c r="F27" s="40" t="e">
        <f>F25-F26</f>
        <v>#DIV/0!</v>
      </c>
      <c r="H27" s="57">
        <v>35</v>
      </c>
      <c r="I27" s="53"/>
      <c r="J27" s="51"/>
      <c r="K27" s="12">
        <f t="shared" si="0"/>
        <v>0</v>
      </c>
    </row>
    <row r="28" spans="4:15" x14ac:dyDescent="0.25">
      <c r="D28" s="8"/>
      <c r="E28" s="6"/>
      <c r="F28" s="41"/>
      <c r="H28" s="57">
        <v>36</v>
      </c>
      <c r="I28" s="53"/>
      <c r="J28" s="51"/>
      <c r="K28" s="12">
        <f t="shared" si="0"/>
        <v>0</v>
      </c>
    </row>
    <row r="29" spans="4:15" x14ac:dyDescent="0.25">
      <c r="D29" s="8" t="s">
        <v>51</v>
      </c>
      <c r="E29" s="6"/>
      <c r="F29" s="56">
        <v>0</v>
      </c>
      <c r="H29" s="57">
        <v>37</v>
      </c>
      <c r="I29" s="53"/>
      <c r="J29" s="51"/>
      <c r="K29" s="12">
        <f t="shared" si="0"/>
        <v>0</v>
      </c>
    </row>
    <row r="30" spans="4:15" x14ac:dyDescent="0.25">
      <c r="D30" s="8" t="s">
        <v>30</v>
      </c>
      <c r="E30" s="6"/>
      <c r="F30" s="56">
        <v>0</v>
      </c>
      <c r="H30" s="57">
        <v>38</v>
      </c>
      <c r="I30" s="53"/>
      <c r="J30" s="51"/>
      <c r="K30" s="12">
        <f t="shared" si="0"/>
        <v>0</v>
      </c>
    </row>
    <row r="31" spans="4:15" x14ac:dyDescent="0.25">
      <c r="D31" s="8" t="s">
        <v>52</v>
      </c>
      <c r="E31" s="6"/>
      <c r="F31" s="56">
        <v>0</v>
      </c>
      <c r="H31" s="57">
        <v>39</v>
      </c>
      <c r="I31" s="53"/>
      <c r="J31" s="51"/>
      <c r="K31" s="12">
        <f t="shared" si="0"/>
        <v>0</v>
      </c>
    </row>
    <row r="32" spans="4:15" x14ac:dyDescent="0.25">
      <c r="D32" s="8" t="s">
        <v>53</v>
      </c>
      <c r="E32" s="6"/>
      <c r="F32" s="56">
        <v>0</v>
      </c>
      <c r="H32" s="57">
        <v>40</v>
      </c>
      <c r="I32" s="53"/>
      <c r="J32" s="51"/>
      <c r="K32" s="12">
        <f t="shared" si="0"/>
        <v>0</v>
      </c>
    </row>
    <row r="33" spans="1:11" x14ac:dyDescent="0.25">
      <c r="D33" s="8" t="s">
        <v>31</v>
      </c>
      <c r="E33" s="6"/>
      <c r="F33" s="56">
        <v>0</v>
      </c>
      <c r="H33" s="57">
        <v>41</v>
      </c>
      <c r="I33" s="53"/>
      <c r="J33" s="51"/>
      <c r="K33" s="12">
        <f t="shared" si="0"/>
        <v>0</v>
      </c>
    </row>
    <row r="34" spans="1:11" x14ac:dyDescent="0.25">
      <c r="D34" s="8" t="s">
        <v>32</v>
      </c>
      <c r="E34" s="6"/>
      <c r="F34" s="56">
        <v>0</v>
      </c>
      <c r="H34" s="57">
        <v>42</v>
      </c>
      <c r="I34" s="53"/>
      <c r="J34" s="51"/>
      <c r="K34" s="12">
        <f t="shared" si="0"/>
        <v>0</v>
      </c>
    </row>
    <row r="35" spans="1:11" x14ac:dyDescent="0.25">
      <c r="D35" s="8" t="s">
        <v>54</v>
      </c>
      <c r="E35" s="6"/>
      <c r="F35" s="56">
        <v>0</v>
      </c>
      <c r="H35" s="57">
        <v>43</v>
      </c>
      <c r="I35" s="53"/>
      <c r="J35" s="51"/>
      <c r="K35" s="12">
        <f t="shared" si="0"/>
        <v>0</v>
      </c>
    </row>
    <row r="36" spans="1:11" x14ac:dyDescent="0.25">
      <c r="D36" s="8" t="s">
        <v>33</v>
      </c>
      <c r="E36" s="6"/>
      <c r="F36" s="56">
        <v>0</v>
      </c>
      <c r="H36" s="57">
        <v>44</v>
      </c>
      <c r="I36" s="53"/>
      <c r="J36" s="51"/>
      <c r="K36" s="12">
        <f t="shared" si="0"/>
        <v>0</v>
      </c>
    </row>
    <row r="37" spans="1:11" x14ac:dyDescent="0.25">
      <c r="D37" s="8" t="s">
        <v>34</v>
      </c>
      <c r="E37" s="6"/>
      <c r="F37" s="56">
        <v>0</v>
      </c>
      <c r="H37" s="57">
        <v>45</v>
      </c>
      <c r="I37" s="53"/>
      <c r="J37" s="51"/>
      <c r="K37" s="12">
        <f t="shared" si="0"/>
        <v>0</v>
      </c>
    </row>
    <row r="38" spans="1:11" x14ac:dyDescent="0.25">
      <c r="D38" s="13"/>
      <c r="E38" s="6"/>
      <c r="F38" s="42"/>
      <c r="H38" s="57">
        <v>46</v>
      </c>
      <c r="I38" s="53"/>
      <c r="J38" s="51"/>
      <c r="K38" s="12">
        <f t="shared" si="0"/>
        <v>0</v>
      </c>
    </row>
    <row r="39" spans="1:11" x14ac:dyDescent="0.25">
      <c r="D39" s="13" t="s">
        <v>55</v>
      </c>
      <c r="E39" s="6"/>
      <c r="F39" s="42">
        <f>SUM(F29:F38)</f>
        <v>0</v>
      </c>
      <c r="H39" s="57">
        <v>47</v>
      </c>
      <c r="I39" s="53"/>
      <c r="J39" s="51"/>
      <c r="K39" s="12">
        <f t="shared" ref="K39" si="1">SUM(I39*J39)</f>
        <v>0</v>
      </c>
    </row>
    <row r="40" spans="1:11" ht="19.5" thickBot="1" x14ac:dyDescent="0.35">
      <c r="D40" s="30" t="s">
        <v>35</v>
      </c>
      <c r="E40" s="31"/>
      <c r="F40" s="29" t="e">
        <f>F27-F39</f>
        <v>#DIV/0!</v>
      </c>
      <c r="H40" s="32" t="s">
        <v>41</v>
      </c>
      <c r="I40" s="33">
        <f>SUM(I6:I38)</f>
        <v>0</v>
      </c>
      <c r="J40" s="34" t="e">
        <f>SUM(K40/I40)</f>
        <v>#DIV/0!</v>
      </c>
      <c r="K40" s="35">
        <f>SUM(K6:K38)</f>
        <v>0</v>
      </c>
    </row>
    <row r="45" spans="1:11" x14ac:dyDescent="0.25">
      <c r="A45" s="2"/>
    </row>
  </sheetData>
  <sheetProtection algorithmName="SHA-512" hashValue="jRD3l+3IWvq1xN2xoDLH057GvvRHztpSX+YO7HKjxP+si6JZqC+PwObeE7XtGyBBLw5GJjhk9SjL8Xpqav0kLA==" saltValue="ClIMs+8mbXZ5X7mxi5dw+w==" spinCount="100000" sheet="1" objects="1" scenarios="1"/>
  <mergeCells count="4">
    <mergeCell ref="D4:F4"/>
    <mergeCell ref="H4:K4"/>
    <mergeCell ref="M4:O4"/>
    <mergeCell ref="E5:F5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Hayward</vt:lpstr>
      <vt:lpstr>Hayward Organic</vt:lpstr>
      <vt:lpstr>Gold</vt:lpstr>
      <vt:lpstr>Gold Organic</vt:lpstr>
      <vt:lpstr>Third Party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sparkadmin</dc:creator>
  <cp:lastModifiedBy>Amy Tewhetu</cp:lastModifiedBy>
  <cp:lastPrinted>2016-07-18T03:53:39Z</cp:lastPrinted>
  <dcterms:created xsi:type="dcterms:W3CDTF">2016-07-07T02:11:12Z</dcterms:created>
  <dcterms:modified xsi:type="dcterms:W3CDTF">2017-08-21T01:45:19Z</dcterms:modified>
</cp:coreProperties>
</file>